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Rachunek Zysków i Strat" sheetId="1" r:id="rId1"/>
    <sheet name="Bilans" sheetId="2" r:id="rId2"/>
    <sheet name="Informacje uzupełniające" sheetId="3" r:id="rId3"/>
    <sheet name="Arkusz1" sheetId="4" r:id="rId4"/>
  </sheets>
  <definedNames>
    <definedName name="_xlnm.Print_Area" localSheetId="0">'Rachunek Zysków i Strat'!$A$1:$M$59</definedName>
  </definedNames>
  <calcPr fullCalcOnLoad="1"/>
</workbook>
</file>

<file path=xl/sharedStrings.xml><?xml version="1.0" encoding="utf-8"?>
<sst xmlns="http://schemas.openxmlformats.org/spreadsheetml/2006/main" count="359" uniqueCount="205">
  <si>
    <t>Pozycja</t>
  </si>
  <si>
    <t>Poprzedni rok -2</t>
  </si>
  <si>
    <t>Poprzedni rok -1</t>
  </si>
  <si>
    <t>Poprzedni rok</t>
  </si>
  <si>
    <t>Bieżacy okres</t>
  </si>
  <si>
    <t>Prognoza</t>
  </si>
  <si>
    <t>A.</t>
  </si>
  <si>
    <t>Przychody netto ze sprzedaży</t>
  </si>
  <si>
    <t>1.</t>
  </si>
  <si>
    <t>przychody netto ze sprzedaży produktów</t>
  </si>
  <si>
    <t>2.</t>
  </si>
  <si>
    <t xml:space="preserve">zmiana stanu produktów (wzrost+/ spadek-)       </t>
  </si>
  <si>
    <t>3.</t>
  </si>
  <si>
    <t xml:space="preserve">koszt wytworzenia produktów na własne potrzeby                                      </t>
  </si>
  <si>
    <t>4.</t>
  </si>
  <si>
    <t>przychody netto ze sprzedaży towarów i materiałów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</si>
  <si>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</si>
  <si>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</si>
  <si>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</si>
  <si>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</si>
  <si>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</si>
  <si>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</si>
  <si>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5.</t>
  </si>
  <si>
    <t>wynagrodzenia</t>
  </si>
  <si>
    <t>6.</t>
  </si>
  <si>
    <t xml:space="preserve">ubezpieczenia społeczne i inne świadczenia </t>
  </si>
  <si>
    <t>7.</t>
  </si>
  <si>
    <t>pozostałe koszty rodzajowe</t>
  </si>
  <si>
    <t>8.</t>
  </si>
  <si>
    <t>wartość sprzedanych towarów i materiałów</t>
  </si>
  <si>
    <t>C.</t>
  </si>
  <si>
    <t>Zysk/ strata ze sprzedaży (A-B)</t>
  </si>
  <si>
    <t>D.</t>
  </si>
  <si>
    <t>Pozostałe przychody operacyjne razem</t>
  </si>
  <si>
    <t>Zysk ze zbycia niefinansowych aktywów trwałych</t>
  </si>
  <si>
    <t>dotacje</t>
  </si>
  <si>
    <t>aktualizacja wartości aktywów niefinansowych</t>
  </si>
  <si>
    <t>inne przychody operacyjne</t>
  </si>
  <si>
    <t>E.</t>
  </si>
  <si>
    <t>Pozostałe koszty operacyjne</t>
  </si>
  <si>
    <t>strata ze zbycia niefinansowych aktywów trwałych</t>
  </si>
  <si>
    <t>inne koszty operacyjne</t>
  </si>
  <si>
    <t>F.</t>
  </si>
  <si>
    <t>Zysk/ strata na działalności operacyjnej (C+D-E)</t>
  </si>
  <si>
    <t>G.</t>
  </si>
  <si>
    <t>Przychody finansowe</t>
  </si>
  <si>
    <t>dywidendy i udziały w zysku</t>
  </si>
  <si>
    <t>odsetki</t>
  </si>
  <si>
    <t>zysk ze zbycia aktywów finansowych</t>
  </si>
  <si>
    <t>aktualizacja wartości aktywów finansowych</t>
  </si>
  <si>
    <t>inne</t>
  </si>
  <si>
    <t>H.</t>
  </si>
  <si>
    <t>Koszty finansowe</t>
  </si>
  <si>
    <t>strata ze zbycia aktywów finansowych</t>
  </si>
  <si>
    <t>I.</t>
  </si>
  <si>
    <t xml:space="preserve">Zysk/ strata brutto   (F+G-H) </t>
  </si>
  <si>
    <t>J.</t>
  </si>
  <si>
    <t>Podatek dochodowy</t>
  </si>
  <si>
    <t>K.</t>
  </si>
  <si>
    <t>Pozostałe obowiązkowe zmniejszenie zysku (zwiększenie straty)</t>
  </si>
  <si>
    <t>L.</t>
  </si>
  <si>
    <t>Zysk/ strata netto (I-J-K)</t>
  </si>
  <si>
    <t>Bilans - Aktywa</t>
  </si>
  <si>
    <t>Badane okresy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</si>
  <si>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</si>
  <si>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</si>
  <si>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</si>
  <si>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</si>
  <si>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</si>
  <si>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</si>
  <si>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II.</t>
  </si>
  <si>
    <t>Rzeczowe aktywa trwałe</t>
  </si>
  <si>
    <t>Środki trwałe</t>
  </si>
  <si>
    <t>a)</t>
  </si>
  <si>
    <r>
      <t xml:space="preserve">grunty </t>
    </r>
    <r>
      <rPr>
        <sz val="9"/>
        <color indexed="9"/>
        <rFont val="Arial"/>
        <family val="2"/>
      </rPr>
      <t>(w tym prawo użytkowania wieczystego)</t>
    </r>
  </si>
  <si>
    <t>b)</t>
  </si>
  <si>
    <t>budynki, lokale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</si>
  <si>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</si>
  <si>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</si>
  <si>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</si>
  <si>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</si>
  <si>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</si>
  <si>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</si>
  <si>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</si>
  <si>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</si>
  <si>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</si>
  <si>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</si>
  <si>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</si>
  <si>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</si>
  <si>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</si>
  <si>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</si>
  <si>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</si>
  <si>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</si>
  <si>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 xml:space="preserve">w jednostkach powiązanych </t>
  </si>
  <si>
    <t xml:space="preserve">   udziały lub akcje</t>
  </si>
  <si>
    <t xml:space="preserve">   inne papiery wartościowe</t>
  </si>
  <si>
    <t xml:space="preserve">   udzielone pożyczki</t>
  </si>
  <si>
    <t xml:space="preserve">   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</si>
  <si>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</si>
  <si>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</si>
  <si>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</si>
  <si>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</si>
  <si>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tyt. odroczonego podatku dochod.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</si>
  <si>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</si>
  <si>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</si>
  <si>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</si>
  <si>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</si>
  <si>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</si>
  <si>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</si>
  <si>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</si>
  <si>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</si>
  <si>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</si>
  <si>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</si>
  <si>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z tytułu dostaw i usług, o okresie spłaty:</t>
  </si>
  <si>
    <t xml:space="preserve">   do 12 miesięcy</t>
  </si>
  <si>
    <t xml:space="preserve">   powyżej 12 miesięcy</t>
  </si>
  <si>
    <t>Należności od pozostałych jednostek</t>
  </si>
  <si>
    <t>z tytułu podatków, dotacji, ceł, ubezpieczeń społecznych i zdrowotnych oraz innych</t>
  </si>
  <si>
    <t>dochodzone na drodze sądowej</t>
  </si>
  <si>
    <t>Inwestycje krótkoterminowe</t>
  </si>
  <si>
    <t>Krótkoterminowe aktywa finansowe</t>
  </si>
  <si>
    <t xml:space="preserve">   inne krótkoterminowe aktywa finansowe</t>
  </si>
  <si>
    <t>środki pieniężne i inne aktywa pieniężne</t>
  </si>
  <si>
    <t xml:space="preserve">   środki pieniężne w kasie i na rachunkach</t>
  </si>
  <si>
    <t xml:space="preserve">   inne środki pieniężne</t>
  </si>
  <si>
    <t xml:space="preserve">   inne aktywa pieniężne</t>
  </si>
  <si>
    <t>Inne inwestycje krótkoterminowe</t>
  </si>
  <si>
    <t>Krótkoterminowe rozliczenia międzyokresowe</t>
  </si>
  <si>
    <t>SUMA AKTYWÓW</t>
  </si>
  <si>
    <t>Bilans - pasywa</t>
  </si>
  <si>
    <t>Kapitał (fundusz) własny</t>
  </si>
  <si>
    <t xml:space="preserve">Kapitał (fundusz) podstawowy </t>
  </si>
  <si>
    <t>Należne wpłaty na kapitał podstawowy (wielkość ujemna)</t>
  </si>
  <si>
    <t>Udziały (akcje) własne (wielkość ujema)</t>
  </si>
  <si>
    <t>Kapitał (fundusz) zapasowy</t>
  </si>
  <si>
    <t>Kapitał (fundusz) z aktualizacji wyceny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</si>
  <si>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</si>
  <si>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</si>
  <si>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</si>
  <si>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</si>
  <si>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</si>
  <si>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</si>
  <si>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</si>
  <si>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</si>
  <si>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</si>
  <si>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</si>
  <si>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tyt. odroczonego podatku dochodowego</t>
  </si>
  <si>
    <t>Rezerwa na świadczenia emerytalne i podobne</t>
  </si>
  <si>
    <t xml:space="preserve">   długoterminowa</t>
  </si>
  <si>
    <t xml:space="preserve">   krótkoterminowa</t>
  </si>
  <si>
    <t>Pozostałe rezerwy</t>
  </si>
  <si>
    <t xml:space="preserve">   długoterminowe</t>
  </si>
  <si>
    <t xml:space="preserve">   krótkoterminowe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</si>
  <si>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</si>
  <si>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</si>
  <si>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</si>
  <si>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</si>
  <si>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</si>
  <si>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</si>
  <si>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Zobowiązania krótkoterminowe</t>
  </si>
  <si>
    <t>z tytułu dostaw i usług, o okresie wymagalności:</t>
  </si>
  <si>
    <t>z tyt. emisji dłużnych papierów wartościowych</t>
  </si>
  <si>
    <t>z tyt. dostaw i usług, o okresie wymagalności:</t>
  </si>
  <si>
    <t>zaliczki na otrzymane dostawy</t>
  </si>
  <si>
    <t>f)</t>
  </si>
  <si>
    <t>zobowiązania wekslowe</t>
  </si>
  <si>
    <t>g)</t>
  </si>
  <si>
    <t>z tytułu podatków, ceł, ubezpieczeń i innych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</si>
  <si>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</si>
  <si>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</si>
  <si>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</si>
  <si>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</si>
  <si>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</si>
  <si>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</si>
  <si>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SUMA PASYWÓW</t>
  </si>
  <si>
    <t>suma kontrolna</t>
  </si>
  <si>
    <t>Nazwa:</t>
  </si>
  <si>
    <t>Adres:</t>
  </si>
  <si>
    <t>REGON:</t>
  </si>
  <si>
    <t>Kwota pożyczki</t>
  </si>
  <si>
    <t>NIP</t>
  </si>
  <si>
    <t>PKD</t>
  </si>
  <si>
    <t>Inne wydatki inwestycyjne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</si>
  <si>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</si>
  <si>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</si>
  <si>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</si>
  <si>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</si>
  <si>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>Inne, niż wypłaty na rzecz właścicieli, wydatki z tytułu podziału zysku</t>
  </si>
  <si>
    <t>Wykup dłużnych papierów wartosciowych</t>
  </si>
  <si>
    <t>Inne wydatki finansowe</t>
  </si>
  <si>
    <t>Informacje uzupełniające</t>
  </si>
  <si>
    <t>Amortyzacja</t>
  </si>
  <si>
    <t>Odsetki od kredytów</t>
  </si>
  <si>
    <t>Dywidenda w roku obrachunkowym</t>
  </si>
  <si>
    <t>Wpływ z aktywów finansowych w jednostkach powiązanych</t>
  </si>
  <si>
    <t>Wydatki na aktywa finansowe w jednostkach powiązanych</t>
  </si>
  <si>
    <t>Udzielone pożyczki długoterminowe</t>
  </si>
  <si>
    <t>Wydatki z tytułu innych zobowiązań finansowych</t>
  </si>
  <si>
    <t>Płatności z tytułu leasingu finansowego</t>
  </si>
  <si>
    <t>Zmiana stanu środków pieniężnych z tytułu różnic kursowych</t>
  </si>
  <si>
    <t>Należności przeterminowane pow. 30 dni</t>
  </si>
  <si>
    <t>Zobowiąznia przeterminowane pow. 30 dni</t>
  </si>
  <si>
    <t>Załącznik nr 4a do wniosku</t>
  </si>
  <si>
    <t xml:space="preserve">  pole obowiązkowe</t>
  </si>
  <si>
    <t>Data bieżącego rozliczonego okresu: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</si>
</sst>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yyyy/mm/dd;@"/>
    <numFmt numFmtId="168" formatCode="#,##0.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b/>
      <sz val="12"/>
      <color indexed="9"/>
      <name val="Arial CE"/>
      <family val="0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4"/>
      <color indexed="9"/>
      <name val="Arial CE"/>
      <family val="2"/>
    </font>
    <font>
      <sz val="12"/>
      <color indexed="9"/>
      <name val="Arial CE"/>
      <family val="2"/>
    </font>
    <font>
      <b/>
      <sz val="14"/>
      <color indexed="9"/>
      <name val="Arial CE"/>
      <family val="0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i/>
      <sz val="9"/>
      <color indexed="9"/>
      <name val="Arial CE"/>
      <family val="2"/>
    </font>
    <font>
      <b/>
      <sz val="12"/>
      <color indexed="9"/>
      <name val="Arial"/>
      <family val="2"/>
    </font>
    <font>
      <b/>
      <sz val="11"/>
      <color indexed="9"/>
      <name val="Arial CE"/>
      <family val="0"/>
    </font>
    <font>
      <sz val="11"/>
      <color indexed="9"/>
      <name val="Arial Narrow"/>
      <family val="2"/>
    </font>
    <font>
      <b/>
      <sz val="9"/>
      <color indexed="9"/>
      <name val="Arial CE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10"/>
      <name val="Arial"/>
      <family val="2"/>
    </font>
    <font>
      <b/>
      <sz val="14"/>
      <color indexed="9"/>
      <name val="Calibri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0"/>
      <name val="Arial CE"/>
      <family val="0"/>
    </font>
    <font>
      <b/>
      <sz val="12"/>
      <color rgb="FFFFFFFF"/>
      <name val="Arial CE"/>
      <family val="2"/>
    </font>
    <font>
      <sz val="10"/>
      <color rgb="FFFFFFFF"/>
      <name val="Arial"/>
      <family val="2"/>
    </font>
    <font>
      <sz val="11"/>
      <color rgb="FFFFFFFF"/>
      <name val="Calibri"/>
      <family val="2"/>
    </font>
    <font>
      <b/>
      <sz val="11"/>
      <color rgb="FFFFFFFF"/>
      <name val="Arial"/>
      <family val="2"/>
    </font>
    <font>
      <b/>
      <i/>
      <sz val="14"/>
      <color theme="0"/>
      <name val="Arial CE"/>
      <family val="2"/>
    </font>
    <font>
      <sz val="12"/>
      <color rgb="FFFFFFFF"/>
      <name val="Arial CE"/>
      <family val="2"/>
    </font>
    <font>
      <b/>
      <i/>
      <sz val="14"/>
      <color rgb="FFFFFFFF"/>
      <name val="Arial CE"/>
      <family val="2"/>
    </font>
    <font>
      <b/>
      <sz val="14"/>
      <color theme="0"/>
      <name val="Arial CE"/>
      <family val="0"/>
    </font>
    <font>
      <sz val="10"/>
      <color theme="0"/>
      <name val="Arial CE"/>
      <family val="2"/>
    </font>
    <font>
      <sz val="9"/>
      <color theme="0"/>
      <name val="Arial CE"/>
      <family val="2"/>
    </font>
    <font>
      <sz val="12"/>
      <color theme="0"/>
      <name val="Arial CE"/>
      <family val="2"/>
    </font>
    <font>
      <i/>
      <sz val="9"/>
      <color theme="0"/>
      <name val="Arial CE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 CE"/>
      <family val="0"/>
    </font>
    <font>
      <sz val="11"/>
      <color theme="0"/>
      <name val="Arial Narrow"/>
      <family val="2"/>
    </font>
    <font>
      <b/>
      <sz val="9"/>
      <color theme="0"/>
      <name val="Arial CE"/>
      <family val="0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rgb="FFFF0000"/>
      <name val="Arial"/>
      <family val="2"/>
    </font>
    <font>
      <b/>
      <sz val="14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gray125">
        <fgColor indexed="47"/>
        <bgColor theme="4" tint="0.7999799847602844"/>
      </patternFill>
    </fill>
    <fill>
      <patternFill patternType="solid">
        <fgColor theme="4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Border="0" applyProtection="0">
      <alignment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4" fillId="2" borderId="10" xfId="0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vertical="top"/>
      <protection locked="0"/>
    </xf>
    <xf numFmtId="166" fontId="61" fillId="33" borderId="10" xfId="0" applyNumberFormat="1" applyFont="1" applyFill="1" applyBorder="1" applyAlignment="1" applyProtection="1">
      <alignment vertical="top"/>
      <protection/>
    </xf>
    <xf numFmtId="166" fontId="3" fillId="2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 applyProtection="1">
      <alignment vertical="top"/>
      <protection locked="0"/>
    </xf>
    <xf numFmtId="168" fontId="4" fillId="0" borderId="0" xfId="0" applyNumberFormat="1" applyFont="1" applyFill="1" applyBorder="1" applyAlignment="1" applyProtection="1">
      <alignment vertical="top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168" fontId="62" fillId="0" borderId="0" xfId="0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 applyProtection="1">
      <alignment horizontal="right" vertical="top"/>
      <protection locked="0"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63" fillId="0" borderId="0" xfId="0" applyFont="1" applyFill="1" applyBorder="1" applyAlignment="1" applyProtection="1">
      <alignment horizontal="right" vertical="top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1" fontId="66" fillId="33" borderId="10" xfId="0" applyNumberFormat="1" applyFont="1" applyFill="1" applyBorder="1" applyAlignment="1" applyProtection="1">
      <alignment horizontal="center" vertical="top"/>
      <protection/>
    </xf>
    <xf numFmtId="167" fontId="66" fillId="33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1" fontId="68" fillId="0" borderId="0" xfId="0" applyNumberFormat="1" applyFont="1" applyFill="1" applyBorder="1" applyAlignment="1" applyProtection="1">
      <alignment horizontal="center" vertical="top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69" fillId="33" borderId="10" xfId="0" applyNumberFormat="1" applyFont="1" applyFill="1" applyBorder="1" applyAlignment="1" applyProtection="1">
      <alignment horizontal="center" vertical="top"/>
      <protection/>
    </xf>
    <xf numFmtId="167" fontId="69" fillId="33" borderId="10" xfId="0" applyNumberFormat="1" applyFont="1" applyFill="1" applyBorder="1" applyAlignment="1" applyProtection="1">
      <alignment horizontal="center" vertical="top"/>
      <protection/>
    </xf>
    <xf numFmtId="166" fontId="61" fillId="33" borderId="12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61" fillId="33" borderId="13" xfId="0" applyFont="1" applyFill="1" applyBorder="1" applyAlignment="1" applyProtection="1">
      <alignment horizontal="right" vertical="top"/>
      <protection/>
    </xf>
    <xf numFmtId="0" fontId="61" fillId="33" borderId="12" xfId="0" applyFont="1" applyFill="1" applyBorder="1" applyAlignment="1" applyProtection="1">
      <alignment vertical="top" wrapText="1"/>
      <protection/>
    </xf>
    <xf numFmtId="0" fontId="70" fillId="33" borderId="13" xfId="0" applyFont="1" applyFill="1" applyBorder="1" applyAlignment="1" applyProtection="1">
      <alignment horizontal="right" vertical="top"/>
      <protection/>
    </xf>
    <xf numFmtId="0" fontId="70" fillId="33" borderId="10" xfId="0" applyFont="1" applyFill="1" applyBorder="1" applyAlignment="1" applyProtection="1">
      <alignment vertical="top" wrapText="1"/>
      <protection/>
    </xf>
    <xf numFmtId="0" fontId="70" fillId="33" borderId="14" xfId="0" applyFont="1" applyFill="1" applyBorder="1" applyAlignment="1" applyProtection="1">
      <alignment horizontal="right" vertical="top"/>
      <protection/>
    </xf>
    <xf numFmtId="0" fontId="71" fillId="33" borderId="10" xfId="0" applyFont="1" applyFill="1" applyBorder="1" applyAlignment="1" applyProtection="1">
      <alignment horizontal="justify" vertical="top"/>
      <protection/>
    </xf>
    <xf numFmtId="0" fontId="70" fillId="33" borderId="15" xfId="0" applyFont="1" applyFill="1" applyBorder="1" applyAlignment="1" applyProtection="1">
      <alignment horizontal="right" vertical="top"/>
      <protection/>
    </xf>
    <xf numFmtId="0" fontId="71" fillId="33" borderId="10" xfId="0" applyFont="1" applyFill="1" applyBorder="1" applyAlignment="1" applyProtection="1">
      <alignment vertical="top" wrapText="1"/>
      <protection/>
    </xf>
    <xf numFmtId="0" fontId="61" fillId="33" borderId="13" xfId="0" applyFont="1" applyFill="1" applyBorder="1" applyAlignment="1" applyProtection="1">
      <alignment horizontal="right" vertical="top"/>
      <protection/>
    </xf>
    <xf numFmtId="0" fontId="61" fillId="33" borderId="13" xfId="0" applyFont="1" applyFill="1" applyBorder="1" applyAlignment="1" applyProtection="1">
      <alignment horizontal="justify" vertical="top"/>
      <protection/>
    </xf>
    <xf numFmtId="0" fontId="71" fillId="33" borderId="10" xfId="0" applyFont="1" applyFill="1" applyBorder="1" applyAlignment="1" applyProtection="1">
      <alignment horizontal="justify"/>
      <protection/>
    </xf>
    <xf numFmtId="0" fontId="61" fillId="33" borderId="10" xfId="0" applyFont="1" applyFill="1" applyBorder="1" applyAlignment="1" applyProtection="1">
      <alignment horizontal="right" vertical="top"/>
      <protection/>
    </xf>
    <xf numFmtId="0" fontId="61" fillId="33" borderId="10" xfId="0" applyFont="1" applyFill="1" applyBorder="1" applyAlignment="1" applyProtection="1">
      <alignment horizontal="justify" vertical="top"/>
      <protection/>
    </xf>
    <xf numFmtId="0" fontId="61" fillId="33" borderId="10" xfId="0" applyFont="1" applyFill="1" applyBorder="1" applyAlignment="1" applyProtection="1">
      <alignment vertical="top" wrapText="1"/>
      <protection/>
    </xf>
    <xf numFmtId="0" fontId="61" fillId="33" borderId="10" xfId="0" applyFont="1" applyFill="1" applyBorder="1" applyAlignment="1" applyProtection="1">
      <alignment horizontal="right" vertical="top"/>
      <protection/>
    </xf>
    <xf numFmtId="0" fontId="61" fillId="33" borderId="10" xfId="0" applyFont="1" applyFill="1" applyBorder="1" applyAlignment="1" applyProtection="1">
      <alignment vertical="top" wrapText="1"/>
      <protection/>
    </xf>
    <xf numFmtId="0" fontId="69" fillId="33" borderId="10" xfId="0" applyFont="1" applyFill="1" applyBorder="1" applyAlignment="1" applyProtection="1">
      <alignment horizontal="right" vertical="top"/>
      <protection/>
    </xf>
    <xf numFmtId="0" fontId="69" fillId="33" borderId="10" xfId="0" applyFont="1" applyFill="1" applyBorder="1" applyAlignment="1" applyProtection="1">
      <alignment vertical="top" wrapText="1"/>
      <protection/>
    </xf>
    <xf numFmtId="0" fontId="61" fillId="33" borderId="0" xfId="0" applyFont="1" applyFill="1" applyAlignment="1" applyProtection="1">
      <alignment vertical="top"/>
      <protection/>
    </xf>
    <xf numFmtId="0" fontId="72" fillId="33" borderId="0" xfId="0" applyFont="1" applyFill="1" applyAlignment="1" applyProtection="1">
      <alignment horizontal="justify"/>
      <protection/>
    </xf>
    <xf numFmtId="0" fontId="71" fillId="33" borderId="16" xfId="0" applyFont="1" applyFill="1" applyBorder="1" applyAlignment="1" applyProtection="1">
      <alignment vertical="top"/>
      <protection/>
    </xf>
    <xf numFmtId="0" fontId="73" fillId="33" borderId="17" xfId="0" applyFont="1" applyFill="1" applyBorder="1" applyAlignment="1" applyProtection="1">
      <alignment horizontal="right"/>
      <protection/>
    </xf>
    <xf numFmtId="0" fontId="74" fillId="33" borderId="13" xfId="0" applyFont="1" applyFill="1" applyBorder="1" applyAlignment="1" applyProtection="1">
      <alignment horizontal="right" vertical="top"/>
      <protection/>
    </xf>
    <xf numFmtId="0" fontId="74" fillId="33" borderId="13" xfId="0" applyFont="1" applyFill="1" applyBorder="1" applyAlignment="1" applyProtection="1">
      <alignment horizontal="left" vertical="top"/>
      <protection/>
    </xf>
    <xf numFmtId="0" fontId="75" fillId="33" borderId="13" xfId="0" applyFont="1" applyFill="1" applyBorder="1" applyAlignment="1" applyProtection="1">
      <alignment horizontal="right" vertical="top"/>
      <protection/>
    </xf>
    <xf numFmtId="0" fontId="74" fillId="33" borderId="10" xfId="0" applyFont="1" applyFill="1" applyBorder="1" applyAlignment="1" applyProtection="1">
      <alignment horizontal="left" vertical="top" wrapText="1"/>
      <protection/>
    </xf>
    <xf numFmtId="0" fontId="76" fillId="33" borderId="14" xfId="0" applyFont="1" applyFill="1" applyBorder="1" applyAlignment="1" applyProtection="1">
      <alignment horizontal="right" vertical="top"/>
      <protection/>
    </xf>
    <xf numFmtId="0" fontId="76" fillId="33" borderId="10" xfId="0" applyFont="1" applyFill="1" applyBorder="1" applyAlignment="1" applyProtection="1">
      <alignment horizontal="left" vertical="top"/>
      <protection/>
    </xf>
    <xf numFmtId="0" fontId="75" fillId="33" borderId="10" xfId="0" applyFont="1" applyFill="1" applyBorder="1" applyAlignment="1" applyProtection="1">
      <alignment horizontal="left" vertical="top"/>
      <protection/>
    </xf>
    <xf numFmtId="0" fontId="76" fillId="33" borderId="14" xfId="0" applyFont="1" applyFill="1" applyBorder="1" applyAlignment="1" applyProtection="1">
      <alignment horizontal="right" vertical="top" wrapText="1"/>
      <protection/>
    </xf>
    <xf numFmtId="0" fontId="76" fillId="33" borderId="10" xfId="0" applyFont="1" applyFill="1" applyBorder="1" applyAlignment="1" applyProtection="1">
      <alignment horizontal="left" vertical="top" wrapText="1"/>
      <protection/>
    </xf>
    <xf numFmtId="0" fontId="77" fillId="33" borderId="10" xfId="0" applyFont="1" applyFill="1" applyBorder="1" applyAlignment="1" applyProtection="1">
      <alignment horizontal="left" vertical="top" wrapText="1"/>
      <protection/>
    </xf>
    <xf numFmtId="0" fontId="74" fillId="33" borderId="10" xfId="0" applyFont="1" applyFill="1" applyBorder="1" applyAlignment="1" applyProtection="1">
      <alignment horizontal="left" vertical="top"/>
      <protection/>
    </xf>
    <xf numFmtId="0" fontId="76" fillId="33" borderId="15" xfId="0" applyFont="1" applyFill="1" applyBorder="1" applyAlignment="1" applyProtection="1">
      <alignment horizontal="right" vertical="top"/>
      <protection/>
    </xf>
    <xf numFmtId="0" fontId="75" fillId="33" borderId="14" xfId="0" applyFont="1" applyFill="1" applyBorder="1" applyAlignment="1" applyProtection="1">
      <alignment horizontal="right" vertical="top" wrapText="1"/>
      <protection/>
    </xf>
    <xf numFmtId="0" fontId="75" fillId="33" borderId="10" xfId="0" applyFont="1" applyFill="1" applyBorder="1" applyAlignment="1" applyProtection="1">
      <alignment horizontal="right" vertical="top"/>
      <protection/>
    </xf>
    <xf numFmtId="0" fontId="74" fillId="33" borderId="10" xfId="0" applyFont="1" applyFill="1" applyBorder="1" applyAlignment="1" applyProtection="1">
      <alignment horizontal="right" vertical="top"/>
      <protection/>
    </xf>
    <xf numFmtId="0" fontId="61" fillId="33" borderId="10" xfId="0" applyFont="1" applyFill="1" applyBorder="1" applyAlignment="1" applyProtection="1">
      <alignment horizontal="justify"/>
      <protection/>
    </xf>
    <xf numFmtId="0" fontId="76" fillId="33" borderId="18" xfId="0" applyFont="1" applyFill="1" applyBorder="1" applyAlignment="1" applyProtection="1">
      <alignment horizontal="left" vertical="top"/>
      <protection/>
    </xf>
    <xf numFmtId="0" fontId="71" fillId="33" borderId="16" xfId="0" applyFont="1" applyFill="1" applyBorder="1" applyAlignment="1" applyProtection="1">
      <alignment horizontal="right" vertical="top"/>
      <protection/>
    </xf>
    <xf numFmtId="0" fontId="75" fillId="33" borderId="10" xfId="0" applyFont="1" applyFill="1" applyBorder="1" applyAlignment="1" applyProtection="1">
      <alignment horizontal="left" vertical="top" wrapText="1"/>
      <protection/>
    </xf>
    <xf numFmtId="0" fontId="78" fillId="33" borderId="17" xfId="0" applyFont="1" applyFill="1" applyBorder="1" applyAlignment="1" applyProtection="1">
      <alignment horizontal="justify"/>
      <protection/>
    </xf>
    <xf numFmtId="0" fontId="71" fillId="33" borderId="16" xfId="0" applyFont="1" applyFill="1" applyBorder="1" applyAlignment="1" applyProtection="1">
      <alignment vertical="top"/>
      <protection locked="0"/>
    </xf>
    <xf numFmtId="0" fontId="76" fillId="33" borderId="10" xfId="0" applyFont="1" applyFill="1" applyBorder="1" applyAlignment="1" applyProtection="1">
      <alignment horizontal="left" vertical="top"/>
      <protection locked="0"/>
    </xf>
    <xf numFmtId="0" fontId="71" fillId="33" borderId="16" xfId="0" applyFont="1" applyFill="1" applyBorder="1" applyAlignment="1" applyProtection="1">
      <alignment horizontal="center" vertical="center"/>
      <protection locked="0"/>
    </xf>
    <xf numFmtId="0" fontId="71" fillId="33" borderId="16" xfId="0" applyFont="1" applyFill="1" applyBorder="1" applyAlignment="1" applyProtection="1">
      <alignment horizontal="left"/>
      <protection locked="0"/>
    </xf>
    <xf numFmtId="166" fontId="0" fillId="2" borderId="10" xfId="0" applyNumberFormat="1" applyFill="1" applyBorder="1" applyAlignment="1" applyProtection="1">
      <alignment/>
      <protection locked="0"/>
    </xf>
    <xf numFmtId="0" fontId="71" fillId="33" borderId="16" xfId="0" applyFont="1" applyFill="1" applyBorder="1" applyAlignment="1" applyProtection="1">
      <alignment horizontal="left" wrapText="1"/>
      <protection locked="0"/>
    </xf>
    <xf numFmtId="0" fontId="71" fillId="33" borderId="16" xfId="0" applyFont="1" applyFill="1" applyBorder="1" applyAlignment="1" applyProtection="1" quotePrefix="1">
      <alignment horizontal="left"/>
      <protection locked="0"/>
    </xf>
    <xf numFmtId="0" fontId="71" fillId="33" borderId="16" xfId="0" applyFont="1" applyFill="1" applyBorder="1" applyAlignment="1" applyProtection="1" quotePrefix="1">
      <alignment horizontal="left" wrapText="1"/>
      <protection locked="0"/>
    </xf>
    <xf numFmtId="0" fontId="79" fillId="33" borderId="16" xfId="0" applyFont="1" applyFill="1" applyBorder="1" applyAlignment="1" applyProtection="1">
      <alignment wrapText="1"/>
      <protection locked="0"/>
    </xf>
    <xf numFmtId="4" fontId="61" fillId="33" borderId="10" xfId="0" applyNumberFormat="1" applyFont="1" applyFill="1" applyBorder="1" applyAlignment="1" applyProtection="1">
      <alignment vertical="top"/>
      <protection/>
    </xf>
    <xf numFmtId="4" fontId="2" fillId="2" borderId="10" xfId="0" applyNumberFormat="1" applyFont="1" applyFill="1" applyBorder="1" applyAlignment="1" applyProtection="1">
      <alignment vertical="top"/>
      <protection locked="0"/>
    </xf>
    <xf numFmtId="4" fontId="4" fillId="2" borderId="10" xfId="0" applyNumberFormat="1" applyFont="1" applyFill="1" applyBorder="1" applyAlignment="1" applyProtection="1">
      <alignment vertical="top"/>
      <protection locked="0"/>
    </xf>
    <xf numFmtId="4" fontId="80" fillId="33" borderId="10" xfId="0" applyNumberFormat="1" applyFont="1" applyFill="1" applyBorder="1" applyAlignment="1" applyProtection="1">
      <alignment vertical="top"/>
      <protection/>
    </xf>
    <xf numFmtId="4" fontId="71" fillId="33" borderId="10" xfId="0" applyNumberFormat="1" applyFont="1" applyFill="1" applyBorder="1" applyAlignment="1" applyProtection="1">
      <alignment vertical="top"/>
      <protection/>
    </xf>
    <xf numFmtId="4" fontId="3" fillId="2" borderId="10" xfId="0" applyNumberFormat="1" applyFont="1" applyFill="1" applyBorder="1" applyAlignment="1" applyProtection="1">
      <alignment vertical="top"/>
      <protection locked="0"/>
    </xf>
    <xf numFmtId="4" fontId="61" fillId="33" borderId="17" xfId="0" applyNumberFormat="1" applyFont="1" applyFill="1" applyBorder="1" applyAlignment="1" applyProtection="1">
      <alignment vertical="top"/>
      <protection/>
    </xf>
    <xf numFmtId="4" fontId="2" fillId="2" borderId="17" xfId="0" applyNumberFormat="1" applyFont="1" applyFill="1" applyBorder="1" applyAlignment="1" applyProtection="1">
      <alignment vertical="top"/>
      <protection locked="0"/>
    </xf>
    <xf numFmtId="4" fontId="80" fillId="33" borderId="17" xfId="0" applyNumberFormat="1" applyFont="1" applyFill="1" applyBorder="1" applyAlignment="1" applyProtection="1">
      <alignment vertical="top"/>
      <protection/>
    </xf>
    <xf numFmtId="4" fontId="2" fillId="34" borderId="17" xfId="0" applyNumberFormat="1" applyFont="1" applyFill="1" applyBorder="1" applyAlignment="1" applyProtection="1">
      <alignment vertical="top"/>
      <protection locked="0"/>
    </xf>
    <xf numFmtId="4" fontId="71" fillId="33" borderId="17" xfId="0" applyNumberFormat="1" applyFont="1" applyFill="1" applyBorder="1" applyAlignment="1" applyProtection="1">
      <alignment vertical="top"/>
      <protection/>
    </xf>
    <xf numFmtId="4" fontId="61" fillId="33" borderId="19" xfId="0" applyNumberFormat="1" applyFont="1" applyFill="1" applyBorder="1" applyAlignment="1" applyProtection="1">
      <alignment vertical="top"/>
      <protection/>
    </xf>
    <xf numFmtId="4" fontId="73" fillId="33" borderId="15" xfId="0" applyNumberFormat="1" applyFont="1" applyFill="1" applyBorder="1" applyAlignment="1" applyProtection="1">
      <alignment vertical="top"/>
      <protection/>
    </xf>
    <xf numFmtId="1" fontId="68" fillId="0" borderId="20" xfId="0" applyNumberFormat="1" applyFont="1" applyFill="1" applyBorder="1" applyAlignment="1" applyProtection="1">
      <alignment horizontal="center" vertical="top"/>
      <protection locked="0"/>
    </xf>
    <xf numFmtId="168" fontId="62" fillId="0" borderId="20" xfId="0" applyNumberFormat="1" applyFont="1" applyFill="1" applyBorder="1" applyAlignment="1" applyProtection="1">
      <alignment vertical="top"/>
      <protection locked="0"/>
    </xf>
    <xf numFmtId="168" fontId="2" fillId="0" borderId="20" xfId="0" applyNumberFormat="1" applyFont="1" applyFill="1" applyBorder="1" applyAlignment="1" applyProtection="1">
      <alignment vertical="top"/>
      <protection locked="0"/>
    </xf>
    <xf numFmtId="0" fontId="81" fillId="0" borderId="20" xfId="0" applyFont="1" applyFill="1" applyBorder="1" applyAlignment="1" applyProtection="1">
      <alignment wrapText="1"/>
      <protection locked="0"/>
    </xf>
    <xf numFmtId="166" fontId="81" fillId="0" borderId="20" xfId="0" applyNumberFormat="1" applyFont="1" applyFill="1" applyBorder="1" applyAlignment="1" applyProtection="1">
      <alignment/>
      <protection locked="0"/>
    </xf>
    <xf numFmtId="0" fontId="82" fillId="0" borderId="20" xfId="0" applyFont="1" applyFill="1" applyBorder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right"/>
      <protection locked="0"/>
    </xf>
    <xf numFmtId="0" fontId="75" fillId="33" borderId="0" xfId="0" applyFont="1" applyFill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14" fontId="84" fillId="33" borderId="10" xfId="0" applyNumberFormat="1" applyFont="1" applyFill="1" applyBorder="1" applyAlignment="1" applyProtection="1">
      <alignment horizontal="center"/>
      <protection locked="0"/>
    </xf>
    <xf numFmtId="14" fontId="0" fillId="2" borderId="21" xfId="0" applyNumberFormat="1" applyFill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49" fillId="33" borderId="25" xfId="0" applyFont="1" applyFill="1" applyBorder="1" applyAlignment="1" applyProtection="1">
      <alignment horizontal="center" vertical="center"/>
      <protection/>
    </xf>
    <xf numFmtId="0" fontId="81" fillId="2" borderId="26" xfId="0" applyFont="1" applyFill="1" applyBorder="1" applyAlignment="1" applyProtection="1">
      <alignment horizontal="center" wrapText="1"/>
      <protection locked="0"/>
    </xf>
    <xf numFmtId="0" fontId="81" fillId="2" borderId="27" xfId="0" applyFont="1" applyFill="1" applyBorder="1" applyAlignment="1" applyProtection="1">
      <alignment horizontal="center" wrapText="1"/>
      <protection locked="0"/>
    </xf>
    <xf numFmtId="0" fontId="81" fillId="2" borderId="28" xfId="0" applyFont="1" applyFill="1" applyBorder="1" applyAlignment="1" applyProtection="1">
      <alignment horizontal="center" wrapText="1"/>
      <protection locked="0"/>
    </xf>
    <xf numFmtId="0" fontId="81" fillId="2" borderId="29" xfId="0" applyFont="1" applyFill="1" applyBorder="1" applyAlignment="1" applyProtection="1">
      <alignment horizontal="center" wrapText="1"/>
      <protection locked="0"/>
    </xf>
    <xf numFmtId="0" fontId="81" fillId="2" borderId="30" xfId="0" applyFont="1" applyFill="1" applyBorder="1" applyAlignment="1" applyProtection="1">
      <alignment horizontal="center" wrapText="1"/>
      <protection locked="0"/>
    </xf>
    <xf numFmtId="0" fontId="81" fillId="2" borderId="31" xfId="0" applyFont="1" applyFill="1" applyBorder="1" applyAlignment="1" applyProtection="1">
      <alignment horizontal="center" wrapText="1"/>
      <protection locked="0"/>
    </xf>
    <xf numFmtId="166" fontId="81" fillId="2" borderId="29" xfId="0" applyNumberFormat="1" applyFont="1" applyFill="1" applyBorder="1" applyAlignment="1" applyProtection="1">
      <alignment horizontal="center"/>
      <protection locked="0"/>
    </xf>
    <xf numFmtId="166" fontId="81" fillId="2" borderId="30" xfId="0" applyNumberFormat="1" applyFont="1" applyFill="1" applyBorder="1" applyAlignment="1" applyProtection="1">
      <alignment horizontal="center"/>
      <protection locked="0"/>
    </xf>
    <xf numFmtId="166" fontId="81" fillId="2" borderId="31" xfId="0" applyNumberFormat="1" applyFont="1" applyFill="1" applyBorder="1" applyAlignment="1" applyProtection="1">
      <alignment horizontal="center"/>
      <protection locked="0"/>
    </xf>
    <xf numFmtId="0" fontId="82" fillId="2" borderId="29" xfId="0" applyFont="1" applyFill="1" applyBorder="1" applyAlignment="1" applyProtection="1">
      <alignment horizontal="center" vertical="center"/>
      <protection locked="0"/>
    </xf>
    <xf numFmtId="0" fontId="82" fillId="2" borderId="30" xfId="0" applyFont="1" applyFill="1" applyBorder="1" applyAlignment="1" applyProtection="1">
      <alignment horizontal="center" vertical="center"/>
      <protection locked="0"/>
    </xf>
    <xf numFmtId="0" fontId="82" fillId="2" borderId="31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82" fillId="2" borderId="32" xfId="0" applyFont="1" applyFill="1" applyBorder="1" applyAlignment="1" applyProtection="1">
      <alignment horizontal="center" vertical="center"/>
      <protection locked="0"/>
    </xf>
    <xf numFmtId="0" fontId="82" fillId="2" borderId="33" xfId="0" applyFont="1" applyFill="1" applyBorder="1" applyAlignment="1" applyProtection="1">
      <alignment horizontal="center" vertical="center"/>
      <protection locked="0"/>
    </xf>
    <xf numFmtId="0" fontId="82" fillId="2" borderId="34" xfId="0" applyFont="1" applyFill="1" applyBorder="1" applyAlignment="1" applyProtection="1">
      <alignment horizontal="center" vertical="center"/>
      <protection locked="0"/>
    </xf>
    <xf numFmtId="0" fontId="85" fillId="35" borderId="24" xfId="51" applyFont="1" applyFill="1" applyBorder="1" applyAlignment="1" applyProtection="1">
      <alignment horizontal="center" vertical="center" wrapText="1"/>
      <protection/>
    </xf>
    <xf numFmtId="0" fontId="85" fillId="35" borderId="25" xfId="51" applyFont="1" applyFill="1" applyBorder="1" applyAlignment="1" applyProtection="1">
      <alignment horizontal="center" vertical="center" wrapText="1"/>
      <protection/>
    </xf>
    <xf numFmtId="0" fontId="49" fillId="33" borderId="29" xfId="0" applyFont="1" applyFill="1" applyBorder="1" applyAlignment="1" applyProtection="1">
      <alignment horizontal="center" vertical="center"/>
      <protection/>
    </xf>
    <xf numFmtId="0" fontId="49" fillId="33" borderId="3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 locked="0"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81" fillId="2" borderId="35" xfId="0" applyFont="1" applyFill="1" applyBorder="1" applyAlignment="1" applyProtection="1">
      <alignment horizontal="center" wrapText="1"/>
      <protection locked="0"/>
    </xf>
    <xf numFmtId="0" fontId="81" fillId="2" borderId="36" xfId="0" applyFont="1" applyFill="1" applyBorder="1" applyAlignment="1" applyProtection="1">
      <alignment horizontal="center" wrapText="1"/>
      <protection locked="0"/>
    </xf>
    <xf numFmtId="0" fontId="81" fillId="2" borderId="37" xfId="0" applyFont="1" applyFill="1" applyBorder="1" applyAlignment="1" applyProtection="1">
      <alignment horizontal="center" wrapText="1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168" fontId="43" fillId="0" borderId="0" xfId="0" applyNumberFormat="1" applyFont="1" applyFill="1" applyBorder="1" applyAlignment="1" applyProtection="1">
      <alignment horizontal="right" vertical="top"/>
      <protection locked="0"/>
    </xf>
    <xf numFmtId="0" fontId="81" fillId="2" borderId="35" xfId="0" applyFont="1" applyFill="1" applyBorder="1" applyAlignment="1" applyProtection="1">
      <alignment horizontal="center" wrapText="1"/>
      <protection/>
    </xf>
    <xf numFmtId="0" fontId="81" fillId="2" borderId="36" xfId="0" applyFont="1" applyFill="1" applyBorder="1" applyAlignment="1" applyProtection="1">
      <alignment horizontal="center" wrapText="1"/>
      <protection/>
    </xf>
    <xf numFmtId="0" fontId="81" fillId="2" borderId="37" xfId="0" applyFont="1" applyFill="1" applyBorder="1" applyAlignment="1" applyProtection="1">
      <alignment horizontal="center" wrapText="1"/>
      <protection/>
    </xf>
    <xf numFmtId="0" fontId="78" fillId="33" borderId="18" xfId="0" applyFont="1" applyFill="1" applyBorder="1" applyAlignment="1" applyProtection="1">
      <alignment horizontal="center" vertical="center"/>
      <protection locked="0"/>
    </xf>
    <xf numFmtId="0" fontId="78" fillId="33" borderId="19" xfId="0" applyFont="1" applyFill="1" applyBorder="1" applyAlignment="1" applyProtection="1">
      <alignment horizontal="center" vertical="center"/>
      <protection locked="0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85" fillId="35" borderId="24" xfId="51" applyFont="1" applyFill="1" applyBorder="1" applyAlignment="1" applyProtection="1">
      <alignment horizontal="center" vertical="center" wrapText="1"/>
      <protection locked="0"/>
    </xf>
    <xf numFmtId="0" fontId="85" fillId="35" borderId="25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PR-krótkote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60</xdr:row>
      <xdr:rowOff>9525</xdr:rowOff>
    </xdr:from>
    <xdr:to>
      <xdr:col>8</xdr:col>
      <xdr:colOff>285750</xdr:colOff>
      <xdr:row>63</xdr:row>
      <xdr:rowOff>142875</xdr:rowOff>
    </xdr:to>
    <xdr:pic>
      <xdr:nvPicPr>
        <xdr:cNvPr id="1" name="Obraz 1" descr="poziom_achromat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2858750"/>
          <a:ext cx="471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5</xdr:row>
      <xdr:rowOff>19050</xdr:rowOff>
    </xdr:from>
    <xdr:to>
      <xdr:col>12</xdr:col>
      <xdr:colOff>266700</xdr:colOff>
      <xdr:row>5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276350" y="971550"/>
          <a:ext cx="1287780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1</xdr:row>
      <xdr:rowOff>104775</xdr:rowOff>
    </xdr:from>
    <xdr:to>
      <xdr:col>11</xdr:col>
      <xdr:colOff>952500</xdr:colOff>
      <xdr:row>3</xdr:row>
      <xdr:rowOff>57150</xdr:rowOff>
    </xdr:to>
    <xdr:pic>
      <xdr:nvPicPr>
        <xdr:cNvPr id="3" name="Obraz 3" descr="KPFP-c-b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2952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0</xdr:row>
      <xdr:rowOff>171450</xdr:rowOff>
    </xdr:from>
    <xdr:to>
      <xdr:col>2</xdr:col>
      <xdr:colOff>762000</xdr:colOff>
      <xdr:row>4</xdr:row>
      <xdr:rowOff>133350</xdr:rowOff>
    </xdr:to>
    <xdr:pic>
      <xdr:nvPicPr>
        <xdr:cNvPr id="4" name="Obraz 4" descr="PK HERB POZIOM wojewódzrwo achromat pozyty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171450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150</xdr:row>
      <xdr:rowOff>76200</xdr:rowOff>
    </xdr:from>
    <xdr:to>
      <xdr:col>8</xdr:col>
      <xdr:colOff>819150</xdr:colOff>
      <xdr:row>154</xdr:row>
      <xdr:rowOff>28575</xdr:rowOff>
    </xdr:to>
    <xdr:pic>
      <xdr:nvPicPr>
        <xdr:cNvPr id="1" name="Obraz 1" descr="poziom_achromat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1061025"/>
          <a:ext cx="522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800100</xdr:colOff>
      <xdr:row>3</xdr:row>
      <xdr:rowOff>47625</xdr:rowOff>
    </xdr:from>
    <xdr:to>
      <xdr:col>12</xdr:col>
      <xdr:colOff>714375</xdr:colOff>
      <xdr:row>4</xdr:row>
      <xdr:rowOff>180975</xdr:rowOff>
    </xdr:to>
    <xdr:pic>
      <xdr:nvPicPr>
        <xdr:cNvPr id="2" name="Obraz 2" descr="KPFP-c-b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619125"/>
          <a:ext cx="2095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6</xdr:row>
      <xdr:rowOff>0</xdr:rowOff>
    </xdr:from>
    <xdr:to>
      <xdr:col>12</xdr:col>
      <xdr:colOff>85725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1143000"/>
          <a:ext cx="1424940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39</xdr:row>
      <xdr:rowOff>47625</xdr:rowOff>
    </xdr:from>
    <xdr:to>
      <xdr:col>8</xdr:col>
      <xdr:colOff>47625</xdr:colOff>
      <xdr:row>43</xdr:row>
      <xdr:rowOff>19050</xdr:rowOff>
    </xdr:to>
    <xdr:pic>
      <xdr:nvPicPr>
        <xdr:cNvPr id="1" name="Obraz 1" descr="poziom_achromat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9896475"/>
          <a:ext cx="458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12</xdr:col>
      <xdr:colOff>695325</xdr:colOff>
      <xdr:row>5</xdr:row>
      <xdr:rowOff>28575</xdr:rowOff>
    </xdr:to>
    <xdr:pic>
      <xdr:nvPicPr>
        <xdr:cNvPr id="2" name="Obraz 2" descr="KPFP-c-b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647700"/>
          <a:ext cx="1838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</xdr:row>
      <xdr:rowOff>0</xdr:rowOff>
    </xdr:from>
    <xdr:to>
      <xdr:col>12</xdr:col>
      <xdr:colOff>352425</xdr:colOff>
      <xdr:row>6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266700" y="1143000"/>
          <a:ext cx="11877675" cy="9525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90" zoomScaleNormal="90" zoomScalePageLayoutView="0" workbookViewId="0" topLeftCell="A13">
      <selection activeCell="B15" sqref="B15"/>
    </sheetView>
  </sheetViews>
  <sheetFormatPr defaultColWidth="9.140625" defaultRowHeight="15"/>
  <cols>
    <col min="1" max="1" width="5.8515625" style="21" customWidth="1"/>
    <col min="2" max="2" width="43.7109375" style="21" customWidth="1"/>
    <col min="3" max="5" width="15.7109375" style="21" customWidth="1"/>
    <col min="6" max="6" width="17.28125" style="21" customWidth="1"/>
    <col min="7" max="13" width="15.7109375" style="21" customWidth="1"/>
    <col min="14" max="16384" width="9.140625" style="21" customWidth="1"/>
  </cols>
  <sheetData>
    <row r="1" spans="1:10" ht="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">
      <c r="A6" s="27"/>
      <c r="B6" s="27"/>
      <c r="C6" s="27"/>
      <c r="D6" s="27"/>
      <c r="E6" s="27"/>
      <c r="F6" s="27"/>
      <c r="G6" s="27"/>
      <c r="H6" s="27"/>
      <c r="I6" s="27"/>
      <c r="J6" s="27"/>
    </row>
    <row r="8" ht="15.75" thickBot="1"/>
    <row r="9" spans="1:6" ht="21">
      <c r="A9" s="103" t="s">
        <v>176</v>
      </c>
      <c r="B9" s="104"/>
      <c r="C9" s="107"/>
      <c r="D9" s="108"/>
      <c r="E9" s="109"/>
      <c r="F9" s="95"/>
    </row>
    <row r="10" spans="1:6" ht="21">
      <c r="A10" s="105" t="s">
        <v>177</v>
      </c>
      <c r="B10" s="106"/>
      <c r="C10" s="110"/>
      <c r="D10" s="111"/>
      <c r="E10" s="112"/>
      <c r="F10" s="95"/>
    </row>
    <row r="11" spans="1:6" ht="21">
      <c r="A11" s="105" t="s">
        <v>178</v>
      </c>
      <c r="B11" s="106"/>
      <c r="C11" s="110"/>
      <c r="D11" s="111"/>
      <c r="E11" s="112"/>
      <c r="F11" s="95"/>
    </row>
    <row r="12" spans="1:6" ht="21">
      <c r="A12" s="125" t="s">
        <v>179</v>
      </c>
      <c r="B12" s="126"/>
      <c r="C12" s="113"/>
      <c r="D12" s="114"/>
      <c r="E12" s="115"/>
      <c r="F12" s="96"/>
    </row>
    <row r="13" spans="1:6" ht="18.75">
      <c r="A13" s="123" t="s">
        <v>180</v>
      </c>
      <c r="B13" s="124"/>
      <c r="C13" s="116"/>
      <c r="D13" s="117"/>
      <c r="E13" s="118"/>
      <c r="F13" s="97"/>
    </row>
    <row r="14" spans="1:6" ht="19.5" thickBot="1">
      <c r="A14" s="123" t="s">
        <v>181</v>
      </c>
      <c r="B14" s="124"/>
      <c r="C14" s="120"/>
      <c r="D14" s="121"/>
      <c r="E14" s="122"/>
      <c r="F14" s="97"/>
    </row>
    <row r="15" spans="1:4" ht="15.75" thickBot="1">
      <c r="A15" s="99"/>
      <c r="B15" s="98" t="s">
        <v>204</v>
      </c>
      <c r="C15" s="102"/>
      <c r="D15" s="100" t="s">
        <v>203</v>
      </c>
    </row>
    <row r="16" spans="11:13" ht="15">
      <c r="K16" s="127" t="s">
        <v>202</v>
      </c>
      <c r="L16" s="127"/>
      <c r="M16" s="127"/>
    </row>
    <row r="18" spans="1:13" ht="15">
      <c r="A18" s="119" t="s">
        <v>0</v>
      </c>
      <c r="B18" s="119"/>
      <c r="C18" s="23" t="s">
        <v>2</v>
      </c>
      <c r="D18" s="23" t="s">
        <v>3</v>
      </c>
      <c r="E18" s="23" t="s">
        <v>4</v>
      </c>
      <c r="F18" s="119" t="s">
        <v>5</v>
      </c>
      <c r="G18" s="119"/>
      <c r="H18" s="119"/>
      <c r="I18" s="119"/>
      <c r="J18" s="119"/>
      <c r="K18" s="119"/>
      <c r="L18" s="119"/>
      <c r="M18" s="119"/>
    </row>
    <row r="19" spans="1:13" ht="18.75">
      <c r="A19" s="119"/>
      <c r="B19" s="119"/>
      <c r="C19" s="1">
        <v>2019</v>
      </c>
      <c r="D19" s="1">
        <v>2020</v>
      </c>
      <c r="E19" s="101">
        <f>+C15</f>
        <v>0</v>
      </c>
      <c r="F19" s="1">
        <v>2021</v>
      </c>
      <c r="G19" s="1">
        <v>2022</v>
      </c>
      <c r="H19" s="1">
        <v>2023</v>
      </c>
      <c r="I19" s="1">
        <v>2024</v>
      </c>
      <c r="J19" s="1">
        <v>2025</v>
      </c>
      <c r="K19" s="1">
        <v>2026</v>
      </c>
      <c r="L19" s="1">
        <v>2027</v>
      </c>
      <c r="M19" s="1">
        <v>2028</v>
      </c>
    </row>
    <row r="20" spans="1:13" ht="15.75">
      <c r="A20" s="28" t="s">
        <v>6</v>
      </c>
      <c r="B20" s="29" t="s">
        <v>7</v>
      </c>
      <c r="C20" s="26">
        <f aca="true" t="shared" si="0" ref="C20:L20">SUM(C21:C24)</f>
        <v>0</v>
      </c>
      <c r="D20" s="26">
        <f t="shared" si="0"/>
        <v>0</v>
      </c>
      <c r="E20" s="26">
        <f t="shared" si="0"/>
        <v>0</v>
      </c>
      <c r="F20" s="26">
        <f t="shared" si="0"/>
        <v>0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 t="shared" si="0"/>
        <v>0</v>
      </c>
      <c r="K20" s="26">
        <f t="shared" si="0"/>
        <v>0</v>
      </c>
      <c r="L20" s="26">
        <f t="shared" si="0"/>
        <v>0</v>
      </c>
      <c r="M20" s="26">
        <f>SUM(M21:M24)</f>
        <v>0</v>
      </c>
    </row>
    <row r="21" spans="1:13" ht="15">
      <c r="A21" s="30" t="s">
        <v>8</v>
      </c>
      <c r="B21" s="31" t="s">
        <v>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5">
      <c r="A22" s="32" t="s">
        <v>10</v>
      </c>
      <c r="B22" s="33" t="s">
        <v>11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5">
      <c r="A23" s="32" t="s">
        <v>12</v>
      </c>
      <c r="B23" s="33" t="s">
        <v>13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5">
      <c r="A24" s="34" t="s">
        <v>14</v>
      </c>
      <c r="B24" s="35" t="s">
        <v>15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5.75">
      <c r="A25" s="36" t="s">
        <v>16</v>
      </c>
      <c r="B25" s="37" t="s">
        <v>17</v>
      </c>
      <c r="C25" s="3">
        <f aca="true" t="shared" si="1" ref="C25:L25">SUM(C26:C33)</f>
        <v>0</v>
      </c>
      <c r="D25" s="3">
        <f t="shared" si="1"/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>SUM(M26:M33)</f>
        <v>0</v>
      </c>
    </row>
    <row r="26" spans="1:13" ht="15">
      <c r="A26" s="30" t="s">
        <v>8</v>
      </c>
      <c r="B26" s="38" t="s">
        <v>18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15">
      <c r="A27" s="32" t="s">
        <v>10</v>
      </c>
      <c r="B27" s="38" t="s">
        <v>19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ht="15">
      <c r="A28" s="32" t="s">
        <v>12</v>
      </c>
      <c r="B28" s="38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ht="15">
      <c r="A29" s="32" t="s">
        <v>14</v>
      </c>
      <c r="B29" s="38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ht="15">
      <c r="A30" s="32" t="s">
        <v>22</v>
      </c>
      <c r="B30" s="38" t="s">
        <v>23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5">
      <c r="A31" s="32" t="s">
        <v>24</v>
      </c>
      <c r="B31" s="38" t="s">
        <v>25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ht="15">
      <c r="A32" s="32" t="s">
        <v>26</v>
      </c>
      <c r="B32" s="38" t="s">
        <v>27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5">
      <c r="A33" s="34" t="s">
        <v>28</v>
      </c>
      <c r="B33" s="38" t="s">
        <v>29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ht="15.75">
      <c r="A34" s="39" t="s">
        <v>30</v>
      </c>
      <c r="B34" s="40" t="s">
        <v>31</v>
      </c>
      <c r="C34" s="3">
        <f aca="true" t="shared" si="2" ref="C34:M34">C20-C25</f>
        <v>0</v>
      </c>
      <c r="D34" s="3">
        <f t="shared" si="2"/>
        <v>0</v>
      </c>
      <c r="E34" s="3">
        <f t="shared" si="2"/>
        <v>0</v>
      </c>
      <c r="F34" s="3">
        <f t="shared" si="2"/>
        <v>0</v>
      </c>
      <c r="G34" s="3">
        <f t="shared" si="2"/>
        <v>0</v>
      </c>
      <c r="H34" s="3">
        <f t="shared" si="2"/>
        <v>0</v>
      </c>
      <c r="I34" s="3">
        <f t="shared" si="2"/>
        <v>0</v>
      </c>
      <c r="J34" s="3">
        <f t="shared" si="2"/>
        <v>0</v>
      </c>
      <c r="K34" s="3">
        <f t="shared" si="2"/>
        <v>0</v>
      </c>
      <c r="L34" s="3">
        <f t="shared" si="2"/>
        <v>0</v>
      </c>
      <c r="M34" s="3">
        <f t="shared" si="2"/>
        <v>0</v>
      </c>
    </row>
    <row r="35" spans="1:13" ht="31.5">
      <c r="A35" s="36" t="s">
        <v>32</v>
      </c>
      <c r="B35" s="37" t="s">
        <v>33</v>
      </c>
      <c r="C35" s="3">
        <f aca="true" t="shared" si="3" ref="C35:L35">SUM(C36:C39)</f>
        <v>0</v>
      </c>
      <c r="D35" s="3">
        <f t="shared" si="3"/>
        <v>0</v>
      </c>
      <c r="E35" s="3">
        <f t="shared" si="3"/>
        <v>0</v>
      </c>
      <c r="F35" s="3">
        <f t="shared" si="3"/>
        <v>0</v>
      </c>
      <c r="G35" s="3">
        <f t="shared" si="3"/>
        <v>0</v>
      </c>
      <c r="H35" s="3">
        <f t="shared" si="3"/>
        <v>0</v>
      </c>
      <c r="I35" s="3">
        <f t="shared" si="3"/>
        <v>0</v>
      </c>
      <c r="J35" s="3">
        <f t="shared" si="3"/>
        <v>0</v>
      </c>
      <c r="K35" s="3">
        <f t="shared" si="3"/>
        <v>0</v>
      </c>
      <c r="L35" s="3">
        <f t="shared" si="3"/>
        <v>0</v>
      </c>
      <c r="M35" s="3">
        <f>SUM(M36:M39)</f>
        <v>0</v>
      </c>
    </row>
    <row r="36" spans="1:13" ht="15">
      <c r="A36" s="30" t="s">
        <v>8</v>
      </c>
      <c r="B36" s="35" t="s">
        <v>34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ht="15">
      <c r="A37" s="32" t="s">
        <v>10</v>
      </c>
      <c r="B37" s="35" t="s">
        <v>35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ht="15">
      <c r="A38" s="32" t="s">
        <v>12</v>
      </c>
      <c r="B38" s="31" t="s">
        <v>36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ht="15">
      <c r="A39" s="34" t="s">
        <v>14</v>
      </c>
      <c r="B39" s="31" t="s">
        <v>37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5.75">
      <c r="A40" s="39" t="s">
        <v>38</v>
      </c>
      <c r="B40" s="40" t="s">
        <v>39</v>
      </c>
      <c r="C40" s="3">
        <f aca="true" t="shared" si="4" ref="C40:L40">SUM(C41:C43)</f>
        <v>0</v>
      </c>
      <c r="D40" s="3">
        <f t="shared" si="4"/>
        <v>0</v>
      </c>
      <c r="E40" s="3">
        <f t="shared" si="4"/>
        <v>0</v>
      </c>
      <c r="F40" s="3">
        <f t="shared" si="4"/>
        <v>0</v>
      </c>
      <c r="G40" s="3">
        <f t="shared" si="4"/>
        <v>0</v>
      </c>
      <c r="H40" s="3">
        <f t="shared" si="4"/>
        <v>0</v>
      </c>
      <c r="I40" s="3">
        <f t="shared" si="4"/>
        <v>0</v>
      </c>
      <c r="J40" s="3">
        <f t="shared" si="4"/>
        <v>0</v>
      </c>
      <c r="K40" s="3">
        <f t="shared" si="4"/>
        <v>0</v>
      </c>
      <c r="L40" s="3">
        <f t="shared" si="4"/>
        <v>0</v>
      </c>
      <c r="M40" s="3">
        <f>SUM(M41:M43)</f>
        <v>0</v>
      </c>
    </row>
    <row r="41" spans="1:13" ht="15">
      <c r="A41" s="30" t="s">
        <v>8</v>
      </c>
      <c r="B41" s="35" t="s">
        <v>40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ht="15">
      <c r="A42" s="32" t="s">
        <v>10</v>
      </c>
      <c r="B42" s="31" t="s">
        <v>36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>
      <c r="A43" s="34" t="s">
        <v>12</v>
      </c>
      <c r="B43" s="31" t="s">
        <v>41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ht="31.5">
      <c r="A44" s="39" t="s">
        <v>42</v>
      </c>
      <c r="B44" s="40" t="s">
        <v>43</v>
      </c>
      <c r="C44" s="3">
        <f aca="true" t="shared" si="5" ref="C44:L44">C34+C35-C40</f>
        <v>0</v>
      </c>
      <c r="D44" s="3">
        <f t="shared" si="5"/>
        <v>0</v>
      </c>
      <c r="E44" s="3">
        <f t="shared" si="5"/>
        <v>0</v>
      </c>
      <c r="F44" s="3">
        <f t="shared" si="5"/>
        <v>0</v>
      </c>
      <c r="G44" s="3">
        <f t="shared" si="5"/>
        <v>0</v>
      </c>
      <c r="H44" s="3">
        <f t="shared" si="5"/>
        <v>0</v>
      </c>
      <c r="I44" s="3">
        <f t="shared" si="5"/>
        <v>0</v>
      </c>
      <c r="J44" s="3">
        <f t="shared" si="5"/>
        <v>0</v>
      </c>
      <c r="K44" s="3">
        <f t="shared" si="5"/>
        <v>0</v>
      </c>
      <c r="L44" s="3">
        <f t="shared" si="5"/>
        <v>0</v>
      </c>
      <c r="M44" s="3">
        <f>M34+M35-M40</f>
        <v>0</v>
      </c>
    </row>
    <row r="45" spans="1:13" ht="15.75">
      <c r="A45" s="39" t="s">
        <v>44</v>
      </c>
      <c r="B45" s="40" t="s">
        <v>45</v>
      </c>
      <c r="C45" s="3">
        <f aca="true" t="shared" si="6" ref="C45:L45">SUM(C46:C50)</f>
        <v>0</v>
      </c>
      <c r="D45" s="3">
        <f t="shared" si="6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0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0</v>
      </c>
      <c r="M45" s="3">
        <f>SUM(M46:M50)</f>
        <v>0</v>
      </c>
    </row>
    <row r="46" spans="1:13" ht="15">
      <c r="A46" s="30" t="s">
        <v>8</v>
      </c>
      <c r="B46" s="31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5">
      <c r="A47" s="32" t="s">
        <v>10</v>
      </c>
      <c r="B47" s="31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ht="15">
      <c r="A48" s="32" t="s">
        <v>12</v>
      </c>
      <c r="B48" s="31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ht="15">
      <c r="A49" s="32" t="s">
        <v>14</v>
      </c>
      <c r="B49" s="31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>
      <c r="A50" s="34" t="s">
        <v>22</v>
      </c>
      <c r="B50" s="31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ht="15.75">
      <c r="A51" s="39" t="s">
        <v>51</v>
      </c>
      <c r="B51" s="40" t="s">
        <v>52</v>
      </c>
      <c r="C51" s="3">
        <f aca="true" t="shared" si="7" ref="C51:L51">SUM(C52:C55)</f>
        <v>0</v>
      </c>
      <c r="D51" s="3">
        <f t="shared" si="7"/>
        <v>0</v>
      </c>
      <c r="E51" s="3">
        <f t="shared" si="7"/>
        <v>0</v>
      </c>
      <c r="F51" s="3">
        <f t="shared" si="7"/>
        <v>0</v>
      </c>
      <c r="G51" s="3">
        <f t="shared" si="7"/>
        <v>0</v>
      </c>
      <c r="H51" s="3">
        <f t="shared" si="7"/>
        <v>0</v>
      </c>
      <c r="I51" s="3">
        <f t="shared" si="7"/>
        <v>0</v>
      </c>
      <c r="J51" s="3">
        <f t="shared" si="7"/>
        <v>0</v>
      </c>
      <c r="K51" s="3">
        <f t="shared" si="7"/>
        <v>0</v>
      </c>
      <c r="L51" s="3">
        <f t="shared" si="7"/>
        <v>0</v>
      </c>
      <c r="M51" s="3">
        <f>SUM(M52:M55)</f>
        <v>0</v>
      </c>
    </row>
    <row r="52" spans="1:13" ht="15">
      <c r="A52" s="30" t="s">
        <v>8</v>
      </c>
      <c r="B52" s="31" t="s">
        <v>47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s="32" t="s">
        <v>10</v>
      </c>
      <c r="B53" s="31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ht="15">
      <c r="A54" s="32" t="s">
        <v>12</v>
      </c>
      <c r="B54" s="31" t="s">
        <v>49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ht="15">
      <c r="A55" s="34" t="s">
        <v>14</v>
      </c>
      <c r="B55" s="31" t="s">
        <v>50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ht="15.75">
      <c r="A56" s="39" t="s">
        <v>54</v>
      </c>
      <c r="B56" s="40" t="s">
        <v>55</v>
      </c>
      <c r="C56" s="3">
        <f aca="true" t="shared" si="8" ref="C56:L56">C44+C45-C51</f>
        <v>0</v>
      </c>
      <c r="D56" s="3">
        <f t="shared" si="8"/>
        <v>0</v>
      </c>
      <c r="E56" s="3">
        <f t="shared" si="8"/>
        <v>0</v>
      </c>
      <c r="F56" s="3">
        <f t="shared" si="8"/>
        <v>0</v>
      </c>
      <c r="G56" s="3">
        <f t="shared" si="8"/>
        <v>0</v>
      </c>
      <c r="H56" s="3">
        <f t="shared" si="8"/>
        <v>0</v>
      </c>
      <c r="I56" s="3">
        <f t="shared" si="8"/>
        <v>0</v>
      </c>
      <c r="J56" s="3">
        <f t="shared" si="8"/>
        <v>0</v>
      </c>
      <c r="K56" s="3">
        <f t="shared" si="8"/>
        <v>0</v>
      </c>
      <c r="L56" s="3">
        <f t="shared" si="8"/>
        <v>0</v>
      </c>
      <c r="M56" s="3">
        <f>M44+M45-M51</f>
        <v>0</v>
      </c>
    </row>
    <row r="57" spans="1:13" ht="15.75">
      <c r="A57" s="39" t="s">
        <v>56</v>
      </c>
      <c r="B57" s="41" t="s">
        <v>57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ht="47.25">
      <c r="A58" s="42" t="s">
        <v>58</v>
      </c>
      <c r="B58" s="4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ht="18">
      <c r="A59" s="44" t="s">
        <v>60</v>
      </c>
      <c r="B59" s="45" t="s">
        <v>61</v>
      </c>
      <c r="C59" s="3">
        <f aca="true" t="shared" si="9" ref="C59:M59">+C56-C57-C58</f>
        <v>0</v>
      </c>
      <c r="D59" s="3">
        <f t="shared" si="9"/>
        <v>0</v>
      </c>
      <c r="E59" s="3">
        <f t="shared" si="9"/>
        <v>0</v>
      </c>
      <c r="F59" s="3">
        <f t="shared" si="9"/>
        <v>0</v>
      </c>
      <c r="G59" s="3">
        <f t="shared" si="9"/>
        <v>0</v>
      </c>
      <c r="H59" s="3">
        <f t="shared" si="9"/>
        <v>0</v>
      </c>
      <c r="I59" s="3">
        <f t="shared" si="9"/>
        <v>0</v>
      </c>
      <c r="J59" s="3">
        <f t="shared" si="9"/>
        <v>0</v>
      </c>
      <c r="K59" s="3">
        <f t="shared" si="9"/>
        <v>0</v>
      </c>
      <c r="L59" s="3">
        <f t="shared" si="9"/>
        <v>0</v>
      </c>
      <c r="M59" s="3">
        <f t="shared" si="9"/>
        <v>0</v>
      </c>
    </row>
  </sheetData>
  <sheetProtection password="8116" sheet="1" formatCells="0" formatColumns="0" formatRows="0" insertColumns="0" insertRows="0" deleteColumns="0" deleteRows="0"/>
  <mergeCells count="15">
    <mergeCell ref="C12:E12"/>
    <mergeCell ref="C13:E13"/>
    <mergeCell ref="A18:B19"/>
    <mergeCell ref="F18:M18"/>
    <mergeCell ref="C14:E14"/>
    <mergeCell ref="A13:B13"/>
    <mergeCell ref="A14:B14"/>
    <mergeCell ref="A12:B12"/>
    <mergeCell ref="K16:M16"/>
    <mergeCell ref="A9:B9"/>
    <mergeCell ref="A10:B10"/>
    <mergeCell ref="A11:B11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="80" zoomScaleNormal="80" zoomScalePageLayoutView="0" workbookViewId="0" topLeftCell="A16">
      <selection activeCell="G11" sqref="G11"/>
    </sheetView>
  </sheetViews>
  <sheetFormatPr defaultColWidth="9.140625" defaultRowHeight="15"/>
  <cols>
    <col min="1" max="1" width="5.8515625" style="21" customWidth="1"/>
    <col min="2" max="2" width="43.7109375" style="21" customWidth="1"/>
    <col min="3" max="3" width="18.7109375" style="21" customWidth="1"/>
    <col min="4" max="4" width="18.00390625" style="21" customWidth="1"/>
    <col min="5" max="5" width="19.00390625" style="21" customWidth="1"/>
    <col min="6" max="6" width="17.28125" style="21" customWidth="1"/>
    <col min="7" max="7" width="16.7109375" style="21" customWidth="1"/>
    <col min="8" max="9" width="16.421875" style="21" customWidth="1"/>
    <col min="10" max="10" width="15.7109375" style="21" customWidth="1"/>
    <col min="11" max="11" width="16.7109375" style="21" customWidth="1"/>
    <col min="12" max="12" width="16.00390625" style="21" customWidth="1"/>
    <col min="13" max="13" width="17.28125" style="21" customWidth="1"/>
    <col min="14" max="16384" width="9.140625" style="21" customWidth="1"/>
  </cols>
  <sheetData>
    <row r="1" spans="1:10" ht="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27"/>
      <c r="B5" s="27"/>
      <c r="C5" s="27"/>
      <c r="D5" s="27"/>
      <c r="E5" s="27"/>
      <c r="F5" s="27"/>
      <c r="G5" s="27"/>
      <c r="H5" s="27"/>
      <c r="I5" s="27"/>
      <c r="J5" s="27"/>
    </row>
    <row r="8" spans="1:13" ht="16.5" thickBot="1">
      <c r="A8" s="8"/>
      <c r="B8" s="20"/>
      <c r="C8" s="11"/>
      <c r="D8" s="11"/>
      <c r="E8" s="11"/>
      <c r="F8" s="132"/>
      <c r="G8" s="132"/>
      <c r="H8" s="132"/>
      <c r="I8" s="132"/>
      <c r="J8" s="132"/>
      <c r="K8" s="132"/>
      <c r="L8" s="132"/>
      <c r="M8" s="132"/>
    </row>
    <row r="9" spans="1:13" ht="21.75" thickBot="1">
      <c r="A9" s="103" t="s">
        <v>176</v>
      </c>
      <c r="B9" s="104"/>
      <c r="C9" s="129">
        <f>+'Rachunek Zysków i Strat'!C9:E9</f>
        <v>0</v>
      </c>
      <c r="D9" s="130"/>
      <c r="E9" s="131"/>
      <c r="F9" s="92"/>
      <c r="G9" s="22"/>
      <c r="H9" s="22"/>
      <c r="I9" s="22"/>
      <c r="J9" s="22"/>
      <c r="K9" s="22"/>
      <c r="L9" s="22"/>
      <c r="M9" s="22"/>
    </row>
    <row r="10" spans="1:13" ht="21.75" thickBot="1">
      <c r="A10" s="105" t="s">
        <v>177</v>
      </c>
      <c r="B10" s="106"/>
      <c r="C10" s="129">
        <f>+'Rachunek Zysków i Strat'!C10:E10</f>
        <v>0</v>
      </c>
      <c r="D10" s="130"/>
      <c r="E10" s="131"/>
      <c r="F10" s="93"/>
      <c r="G10" s="12"/>
      <c r="H10" s="12"/>
      <c r="I10" s="12"/>
      <c r="J10" s="12"/>
      <c r="K10" s="12"/>
      <c r="L10" s="12"/>
      <c r="M10" s="12"/>
    </row>
    <row r="11" spans="1:13" ht="21.75" thickBot="1">
      <c r="A11" s="105" t="s">
        <v>178</v>
      </c>
      <c r="B11" s="106"/>
      <c r="C11" s="129">
        <f>+'Rachunek Zysków i Strat'!C11:E11</f>
        <v>0</v>
      </c>
      <c r="D11" s="130"/>
      <c r="E11" s="131"/>
      <c r="F11" s="93"/>
      <c r="G11" s="12"/>
      <c r="H11" s="12"/>
      <c r="I11" s="12"/>
      <c r="J11" s="12"/>
      <c r="K11" s="12"/>
      <c r="L11" s="12"/>
      <c r="M11" s="12"/>
    </row>
    <row r="12" spans="1:13" ht="21.75" thickBot="1">
      <c r="A12" s="125" t="s">
        <v>179</v>
      </c>
      <c r="B12" s="126"/>
      <c r="C12" s="129">
        <f>+'Rachunek Zysków i Strat'!C12:E12</f>
        <v>0</v>
      </c>
      <c r="D12" s="130"/>
      <c r="E12" s="131"/>
      <c r="F12" s="94"/>
      <c r="G12" s="7"/>
      <c r="H12" s="7"/>
      <c r="I12" s="7"/>
      <c r="J12" s="7"/>
      <c r="K12" s="7"/>
      <c r="L12" s="7"/>
      <c r="M12" s="7"/>
    </row>
    <row r="13" spans="1:13" ht="21.75" thickBot="1">
      <c r="A13" s="123" t="s">
        <v>180</v>
      </c>
      <c r="B13" s="124"/>
      <c r="C13" s="129">
        <f>+'Rachunek Zysków i Strat'!C13:E13</f>
        <v>0</v>
      </c>
      <c r="D13" s="130"/>
      <c r="E13" s="131"/>
      <c r="F13" s="94"/>
      <c r="G13" s="7"/>
      <c r="H13" s="7"/>
      <c r="I13" s="7"/>
      <c r="J13" s="7"/>
      <c r="K13" s="7"/>
      <c r="L13" s="7"/>
      <c r="M13" s="7"/>
    </row>
    <row r="14" spans="1:13" ht="21.75" thickBot="1">
      <c r="A14" s="123" t="s">
        <v>181</v>
      </c>
      <c r="B14" s="124"/>
      <c r="C14" s="129">
        <f>+'Rachunek Zysków i Strat'!C14:E14</f>
        <v>0</v>
      </c>
      <c r="D14" s="130"/>
      <c r="E14" s="131"/>
      <c r="F14" s="94"/>
      <c r="G14" s="7"/>
      <c r="H14" s="7"/>
      <c r="I14" s="7"/>
      <c r="J14" s="7"/>
      <c r="K14" s="7"/>
      <c r="L14" s="7"/>
      <c r="M14" s="7"/>
    </row>
    <row r="15" spans="1:13" ht="15">
      <c r="A15" s="15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.75">
      <c r="A16" s="13"/>
      <c r="B16" s="14"/>
      <c r="C16" s="12"/>
      <c r="D16" s="12"/>
      <c r="E16" s="12"/>
      <c r="F16" s="12"/>
      <c r="G16" s="12"/>
      <c r="H16" s="12"/>
      <c r="I16" s="12"/>
      <c r="J16" s="12"/>
      <c r="K16" s="133" t="str">
        <f>+'Rachunek Zysków i Strat'!K16:M16</f>
        <v>Załącznik nr 4a do wniosku</v>
      </c>
      <c r="L16" s="133"/>
      <c r="M16" s="133"/>
    </row>
    <row r="17" spans="1:13" ht="15">
      <c r="A17" s="15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34.5" customHeight="1">
      <c r="A18" s="46" t="s">
        <v>62</v>
      </c>
      <c r="B18" s="47"/>
      <c r="C18" s="16" t="s">
        <v>2</v>
      </c>
      <c r="D18" s="16" t="s">
        <v>3</v>
      </c>
      <c r="E18" s="16" t="s">
        <v>4</v>
      </c>
      <c r="F18" s="128" t="s">
        <v>5</v>
      </c>
      <c r="G18" s="128"/>
      <c r="H18" s="128"/>
      <c r="I18" s="128"/>
      <c r="J18" s="128"/>
      <c r="K18" s="128"/>
      <c r="L18" s="128"/>
      <c r="M18" s="128"/>
    </row>
    <row r="19" spans="1:13" ht="18.75">
      <c r="A19" s="48"/>
      <c r="B19" s="49" t="s">
        <v>63</v>
      </c>
      <c r="C19" s="17">
        <f>+'Rachunek Zysków i Strat'!C19</f>
        <v>2019</v>
      </c>
      <c r="D19" s="17">
        <f>+'Rachunek Zysków i Strat'!D19</f>
        <v>2020</v>
      </c>
      <c r="E19" s="18">
        <f>+'Rachunek Zysków i Strat'!E19</f>
        <v>0</v>
      </c>
      <c r="F19" s="17">
        <f>+'Rachunek Zysków i Strat'!F19</f>
        <v>2021</v>
      </c>
      <c r="G19" s="17">
        <f>+'Rachunek Zysków i Strat'!G19</f>
        <v>2022</v>
      </c>
      <c r="H19" s="17">
        <f>+'Rachunek Zysków i Strat'!H19</f>
        <v>2023</v>
      </c>
      <c r="I19" s="17">
        <f>+'Rachunek Zysków i Strat'!I19</f>
        <v>2024</v>
      </c>
      <c r="J19" s="17">
        <f>+'Rachunek Zysków i Strat'!J19</f>
        <v>2025</v>
      </c>
      <c r="K19" s="17">
        <f>+'Rachunek Zysków i Strat'!K19</f>
        <v>2026</v>
      </c>
      <c r="L19" s="17">
        <f>+'Rachunek Zysków i Strat'!L19</f>
        <v>2027</v>
      </c>
      <c r="M19" s="17">
        <f>+'Rachunek Zysków i Strat'!M19</f>
        <v>2028</v>
      </c>
    </row>
    <row r="20" spans="1:13" ht="15.75">
      <c r="A20" s="50" t="s">
        <v>6</v>
      </c>
      <c r="B20" s="51" t="s">
        <v>64</v>
      </c>
      <c r="C20" s="79">
        <f>C21+C26+C35+C38+C53</f>
        <v>0</v>
      </c>
      <c r="D20" s="79">
        <f aca="true" t="shared" si="0" ref="D20:M20">D21+D26+D35+D38+D53</f>
        <v>0</v>
      </c>
      <c r="E20" s="79">
        <f t="shared" si="0"/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</row>
    <row r="21" spans="1:13" ht="15.75">
      <c r="A21" s="52" t="s">
        <v>54</v>
      </c>
      <c r="B21" s="53" t="s">
        <v>65</v>
      </c>
      <c r="C21" s="79">
        <f aca="true" t="shared" si="1" ref="C21:M21">SUM(C22:C25)</f>
        <v>0</v>
      </c>
      <c r="D21" s="79">
        <f t="shared" si="1"/>
        <v>0</v>
      </c>
      <c r="E21" s="79">
        <f t="shared" si="1"/>
        <v>0</v>
      </c>
      <c r="F21" s="79">
        <f t="shared" si="1"/>
        <v>0</v>
      </c>
      <c r="G21" s="79">
        <f t="shared" si="1"/>
        <v>0</v>
      </c>
      <c r="H21" s="79">
        <f t="shared" si="1"/>
        <v>0</v>
      </c>
      <c r="I21" s="79">
        <f t="shared" si="1"/>
        <v>0</v>
      </c>
      <c r="J21" s="79">
        <f t="shared" si="1"/>
        <v>0</v>
      </c>
      <c r="K21" s="79">
        <f t="shared" si="1"/>
        <v>0</v>
      </c>
      <c r="L21" s="79">
        <f t="shared" si="1"/>
        <v>0</v>
      </c>
      <c r="M21" s="79">
        <f t="shared" si="1"/>
        <v>0</v>
      </c>
    </row>
    <row r="22" spans="1:13" ht="15">
      <c r="A22" s="54" t="s">
        <v>8</v>
      </c>
      <c r="B22" s="55" t="s">
        <v>66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</row>
    <row r="23" spans="1:13" ht="15">
      <c r="A23" s="54" t="s">
        <v>10</v>
      </c>
      <c r="B23" s="55" t="s">
        <v>67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</row>
    <row r="24" spans="1:13" ht="15">
      <c r="A24" s="54" t="s">
        <v>12</v>
      </c>
      <c r="B24" s="55" t="s">
        <v>68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</row>
    <row r="25" spans="1:13" ht="15">
      <c r="A25" s="54" t="s">
        <v>14</v>
      </c>
      <c r="B25" s="55" t="s">
        <v>69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</row>
    <row r="26" spans="1:13" ht="15.75">
      <c r="A26" s="52" t="s">
        <v>70</v>
      </c>
      <c r="B26" s="56" t="s">
        <v>71</v>
      </c>
      <c r="C26" s="79">
        <f aca="true" t="shared" si="2" ref="C26:M26">C27+C33+C34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79">
        <f t="shared" si="2"/>
        <v>0</v>
      </c>
      <c r="J26" s="79">
        <f t="shared" si="2"/>
        <v>0</v>
      </c>
      <c r="K26" s="79">
        <f t="shared" si="2"/>
        <v>0</v>
      </c>
      <c r="L26" s="79">
        <f t="shared" si="2"/>
        <v>0</v>
      </c>
      <c r="M26" s="79">
        <f t="shared" si="2"/>
        <v>0</v>
      </c>
    </row>
    <row r="27" spans="1:13" ht="15">
      <c r="A27" s="54" t="s">
        <v>8</v>
      </c>
      <c r="B27" s="55" t="s">
        <v>72</v>
      </c>
      <c r="C27" s="81">
        <f aca="true" t="shared" si="3" ref="C27:M27">SUM(C28:C32)</f>
        <v>0</v>
      </c>
      <c r="D27" s="81">
        <f t="shared" si="3"/>
        <v>0</v>
      </c>
      <c r="E27" s="81">
        <f t="shared" si="3"/>
        <v>0</v>
      </c>
      <c r="F27" s="81">
        <f t="shared" si="3"/>
        <v>0</v>
      </c>
      <c r="G27" s="81">
        <f t="shared" si="3"/>
        <v>0</v>
      </c>
      <c r="H27" s="81">
        <f t="shared" si="3"/>
        <v>0</v>
      </c>
      <c r="I27" s="81">
        <f t="shared" si="3"/>
        <v>0</v>
      </c>
      <c r="J27" s="81">
        <f t="shared" si="3"/>
        <v>0</v>
      </c>
      <c r="K27" s="81">
        <f t="shared" si="3"/>
        <v>0</v>
      </c>
      <c r="L27" s="81">
        <f t="shared" si="3"/>
        <v>0</v>
      </c>
      <c r="M27" s="81">
        <f t="shared" si="3"/>
        <v>0</v>
      </c>
    </row>
    <row r="28" spans="1:13" ht="15">
      <c r="A28" s="57" t="s">
        <v>73</v>
      </c>
      <c r="B28" s="58" t="s">
        <v>74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3" ht="15">
      <c r="A29" s="57" t="s">
        <v>75</v>
      </c>
      <c r="B29" s="59" t="s">
        <v>76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</row>
    <row r="30" spans="1:13" ht="15">
      <c r="A30" s="54" t="s">
        <v>77</v>
      </c>
      <c r="B30" s="55" t="s">
        <v>78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3" ht="15">
      <c r="A31" s="54" t="s">
        <v>79</v>
      </c>
      <c r="B31" s="55" t="s">
        <v>80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3" ht="15">
      <c r="A32" s="54" t="s">
        <v>81</v>
      </c>
      <c r="B32" s="55" t="s">
        <v>82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3" ht="15">
      <c r="A33" s="54" t="s">
        <v>10</v>
      </c>
      <c r="B33" s="55" t="s">
        <v>83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</row>
    <row r="34" spans="1:13" ht="15">
      <c r="A34" s="54" t="s">
        <v>12</v>
      </c>
      <c r="B34" s="55" t="s">
        <v>84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</row>
    <row r="35" spans="1:13" ht="15.75">
      <c r="A35" s="52" t="s">
        <v>85</v>
      </c>
      <c r="B35" s="60" t="s">
        <v>86</v>
      </c>
      <c r="C35" s="79">
        <f aca="true" t="shared" si="4" ref="C35:M35">C36+C37</f>
        <v>0</v>
      </c>
      <c r="D35" s="79">
        <f t="shared" si="4"/>
        <v>0</v>
      </c>
      <c r="E35" s="79">
        <f t="shared" si="4"/>
        <v>0</v>
      </c>
      <c r="F35" s="79">
        <f t="shared" si="4"/>
        <v>0</v>
      </c>
      <c r="G35" s="79">
        <f t="shared" si="4"/>
        <v>0</v>
      </c>
      <c r="H35" s="79">
        <f t="shared" si="4"/>
        <v>0</v>
      </c>
      <c r="I35" s="79">
        <f t="shared" si="4"/>
        <v>0</v>
      </c>
      <c r="J35" s="79">
        <f t="shared" si="4"/>
        <v>0</v>
      </c>
      <c r="K35" s="79">
        <f t="shared" si="4"/>
        <v>0</v>
      </c>
      <c r="L35" s="79">
        <f t="shared" si="4"/>
        <v>0</v>
      </c>
      <c r="M35" s="79">
        <f t="shared" si="4"/>
        <v>0</v>
      </c>
    </row>
    <row r="36" spans="1:13" ht="15">
      <c r="A36" s="54" t="s">
        <v>8</v>
      </c>
      <c r="B36" s="55" t="s">
        <v>87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3" ht="15">
      <c r="A37" s="54" t="s">
        <v>10</v>
      </c>
      <c r="B37" s="55" t="s">
        <v>88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3" ht="15.75">
      <c r="A38" s="52" t="s">
        <v>89</v>
      </c>
      <c r="B38" s="60" t="s">
        <v>90</v>
      </c>
      <c r="C38" s="79">
        <f aca="true" t="shared" si="5" ref="C38:M38">C39+C40+C41+C52</f>
        <v>0</v>
      </c>
      <c r="D38" s="79">
        <f t="shared" si="5"/>
        <v>0</v>
      </c>
      <c r="E38" s="79">
        <f t="shared" si="5"/>
        <v>0</v>
      </c>
      <c r="F38" s="79">
        <f t="shared" si="5"/>
        <v>0</v>
      </c>
      <c r="G38" s="79">
        <f t="shared" si="5"/>
        <v>0</v>
      </c>
      <c r="H38" s="79">
        <f t="shared" si="5"/>
        <v>0</v>
      </c>
      <c r="I38" s="79">
        <f t="shared" si="5"/>
        <v>0</v>
      </c>
      <c r="J38" s="79">
        <f t="shared" si="5"/>
        <v>0</v>
      </c>
      <c r="K38" s="79">
        <f t="shared" si="5"/>
        <v>0</v>
      </c>
      <c r="L38" s="79">
        <f t="shared" si="5"/>
        <v>0</v>
      </c>
      <c r="M38" s="79">
        <f t="shared" si="5"/>
        <v>0</v>
      </c>
    </row>
    <row r="39" spans="1:13" ht="15">
      <c r="A39" s="54" t="s">
        <v>8</v>
      </c>
      <c r="B39" s="55" t="s">
        <v>91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3" ht="15">
      <c r="A40" s="54" t="s">
        <v>10</v>
      </c>
      <c r="B40" s="55" t="s">
        <v>65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</row>
    <row r="41" spans="1:13" ht="15">
      <c r="A41" s="54" t="s">
        <v>12</v>
      </c>
      <c r="B41" s="55" t="s">
        <v>92</v>
      </c>
      <c r="C41" s="82">
        <f>C42+C47</f>
        <v>0</v>
      </c>
      <c r="D41" s="82">
        <f aca="true" t="shared" si="6" ref="D41:M41">D42+D47</f>
        <v>0</v>
      </c>
      <c r="E41" s="82">
        <f t="shared" si="6"/>
        <v>0</v>
      </c>
      <c r="F41" s="82">
        <f t="shared" si="6"/>
        <v>0</v>
      </c>
      <c r="G41" s="82">
        <f t="shared" si="6"/>
        <v>0</v>
      </c>
      <c r="H41" s="82">
        <f t="shared" si="6"/>
        <v>0</v>
      </c>
      <c r="I41" s="82">
        <f t="shared" si="6"/>
        <v>0</v>
      </c>
      <c r="J41" s="82">
        <f t="shared" si="6"/>
        <v>0</v>
      </c>
      <c r="K41" s="82">
        <f t="shared" si="6"/>
        <v>0</v>
      </c>
      <c r="L41" s="82">
        <f t="shared" si="6"/>
        <v>0</v>
      </c>
      <c r="M41" s="82">
        <f t="shared" si="6"/>
        <v>0</v>
      </c>
    </row>
    <row r="42" spans="1:13" ht="15">
      <c r="A42" s="54" t="s">
        <v>73</v>
      </c>
      <c r="B42" s="55" t="s">
        <v>93</v>
      </c>
      <c r="C42" s="82">
        <f aca="true" t="shared" si="7" ref="C42:M42">SUM(C43:C46)</f>
        <v>0</v>
      </c>
      <c r="D42" s="82">
        <f t="shared" si="7"/>
        <v>0</v>
      </c>
      <c r="E42" s="82">
        <f t="shared" si="7"/>
        <v>0</v>
      </c>
      <c r="F42" s="82">
        <f t="shared" si="7"/>
        <v>0</v>
      </c>
      <c r="G42" s="82">
        <f t="shared" si="7"/>
        <v>0</v>
      </c>
      <c r="H42" s="82">
        <f t="shared" si="7"/>
        <v>0</v>
      </c>
      <c r="I42" s="82">
        <f t="shared" si="7"/>
        <v>0</v>
      </c>
      <c r="J42" s="82">
        <f t="shared" si="7"/>
        <v>0</v>
      </c>
      <c r="K42" s="82">
        <f t="shared" si="7"/>
        <v>0</v>
      </c>
      <c r="L42" s="82">
        <f t="shared" si="7"/>
        <v>0</v>
      </c>
      <c r="M42" s="82">
        <f t="shared" si="7"/>
        <v>0</v>
      </c>
    </row>
    <row r="43" spans="1:13" ht="15">
      <c r="A43" s="54"/>
      <c r="B43" s="55" t="s">
        <v>94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3" ht="15">
      <c r="A44" s="54"/>
      <c r="B44" s="55" t="s">
        <v>95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3" ht="15">
      <c r="A45" s="54"/>
      <c r="B45" s="55" t="s">
        <v>96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</row>
    <row r="46" spans="1:13" ht="15">
      <c r="A46" s="54"/>
      <c r="B46" s="55" t="s">
        <v>97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</row>
    <row r="47" spans="1:13" ht="15">
      <c r="A47" s="54" t="s">
        <v>75</v>
      </c>
      <c r="B47" s="55" t="s">
        <v>98</v>
      </c>
      <c r="C47" s="82">
        <f aca="true" t="shared" si="8" ref="C47:M47">SUM(C48:C51)</f>
        <v>0</v>
      </c>
      <c r="D47" s="82">
        <f t="shared" si="8"/>
        <v>0</v>
      </c>
      <c r="E47" s="82">
        <f t="shared" si="8"/>
        <v>0</v>
      </c>
      <c r="F47" s="82">
        <f t="shared" si="8"/>
        <v>0</v>
      </c>
      <c r="G47" s="82">
        <f t="shared" si="8"/>
        <v>0</v>
      </c>
      <c r="H47" s="82">
        <f t="shared" si="8"/>
        <v>0</v>
      </c>
      <c r="I47" s="82">
        <f t="shared" si="8"/>
        <v>0</v>
      </c>
      <c r="J47" s="82">
        <f t="shared" si="8"/>
        <v>0</v>
      </c>
      <c r="K47" s="82">
        <f t="shared" si="8"/>
        <v>0</v>
      </c>
      <c r="L47" s="82">
        <f t="shared" si="8"/>
        <v>0</v>
      </c>
      <c r="M47" s="82">
        <f t="shared" si="8"/>
        <v>0</v>
      </c>
    </row>
    <row r="48" spans="1:13" ht="15">
      <c r="A48" s="54"/>
      <c r="B48" s="55" t="s">
        <v>94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</row>
    <row r="49" spans="1:13" ht="15">
      <c r="A49" s="54"/>
      <c r="B49" s="55" t="s">
        <v>95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</row>
    <row r="50" spans="1:13" ht="15">
      <c r="A50" s="54"/>
      <c r="B50" s="55" t="s">
        <v>96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</row>
    <row r="51" spans="1:13" ht="15">
      <c r="A51" s="54"/>
      <c r="B51" s="55" t="s">
        <v>97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</row>
    <row r="52" spans="1:13" ht="15">
      <c r="A52" s="61" t="s">
        <v>14</v>
      </c>
      <c r="B52" s="55" t="s">
        <v>99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</row>
    <row r="53" spans="1:13" ht="31.5">
      <c r="A53" s="62" t="s">
        <v>100</v>
      </c>
      <c r="B53" s="53" t="s">
        <v>101</v>
      </c>
      <c r="C53" s="79">
        <f aca="true" t="shared" si="9" ref="C53:M53">C54+C55</f>
        <v>0</v>
      </c>
      <c r="D53" s="79">
        <f t="shared" si="9"/>
        <v>0</v>
      </c>
      <c r="E53" s="79">
        <f t="shared" si="9"/>
        <v>0</v>
      </c>
      <c r="F53" s="79">
        <f t="shared" si="9"/>
        <v>0</v>
      </c>
      <c r="G53" s="79">
        <f t="shared" si="9"/>
        <v>0</v>
      </c>
      <c r="H53" s="79">
        <f t="shared" si="9"/>
        <v>0</v>
      </c>
      <c r="I53" s="79">
        <f t="shared" si="9"/>
        <v>0</v>
      </c>
      <c r="J53" s="79">
        <f t="shared" si="9"/>
        <v>0</v>
      </c>
      <c r="K53" s="79">
        <f t="shared" si="9"/>
        <v>0</v>
      </c>
      <c r="L53" s="79">
        <f t="shared" si="9"/>
        <v>0</v>
      </c>
      <c r="M53" s="79">
        <f t="shared" si="9"/>
        <v>0</v>
      </c>
    </row>
    <row r="54" spans="1:13" ht="15">
      <c r="A54" s="54" t="s">
        <v>8</v>
      </c>
      <c r="B54" s="58" t="s">
        <v>102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</row>
    <row r="55" spans="1:13" ht="15">
      <c r="A55" s="61" t="s">
        <v>10</v>
      </c>
      <c r="B55" s="55" t="s">
        <v>103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</row>
    <row r="56" spans="1:13" ht="15.75">
      <c r="A56" s="50" t="s">
        <v>16</v>
      </c>
      <c r="B56" s="60" t="s">
        <v>104</v>
      </c>
      <c r="C56" s="79">
        <f aca="true" t="shared" si="10" ref="C56:M56">C57+C63+C76+C93</f>
        <v>0</v>
      </c>
      <c r="D56" s="79">
        <f t="shared" si="10"/>
        <v>0</v>
      </c>
      <c r="E56" s="79">
        <f t="shared" si="10"/>
        <v>0</v>
      </c>
      <c r="F56" s="79">
        <f t="shared" si="10"/>
        <v>0</v>
      </c>
      <c r="G56" s="79">
        <f t="shared" si="10"/>
        <v>0</v>
      </c>
      <c r="H56" s="79">
        <f t="shared" si="10"/>
        <v>0</v>
      </c>
      <c r="I56" s="79">
        <f t="shared" si="10"/>
        <v>0</v>
      </c>
      <c r="J56" s="79">
        <f t="shared" si="10"/>
        <v>0</v>
      </c>
      <c r="K56" s="79">
        <f t="shared" si="10"/>
        <v>0</v>
      </c>
      <c r="L56" s="79">
        <f t="shared" si="10"/>
        <v>0</v>
      </c>
      <c r="M56" s="79">
        <f t="shared" si="10"/>
        <v>0</v>
      </c>
    </row>
    <row r="57" spans="1:13" ht="15.75">
      <c r="A57" s="52" t="s">
        <v>54</v>
      </c>
      <c r="B57" s="60" t="s">
        <v>105</v>
      </c>
      <c r="C57" s="79">
        <f aca="true" t="shared" si="11" ref="C57:M57">SUM(C58:C62)</f>
        <v>0</v>
      </c>
      <c r="D57" s="79">
        <f t="shared" si="11"/>
        <v>0</v>
      </c>
      <c r="E57" s="79">
        <f t="shared" si="11"/>
        <v>0</v>
      </c>
      <c r="F57" s="79">
        <f t="shared" si="11"/>
        <v>0</v>
      </c>
      <c r="G57" s="79">
        <f t="shared" si="11"/>
        <v>0</v>
      </c>
      <c r="H57" s="79">
        <f t="shared" si="11"/>
        <v>0</v>
      </c>
      <c r="I57" s="79">
        <f t="shared" si="11"/>
        <v>0</v>
      </c>
      <c r="J57" s="79">
        <f t="shared" si="11"/>
        <v>0</v>
      </c>
      <c r="K57" s="79">
        <f t="shared" si="11"/>
        <v>0</v>
      </c>
      <c r="L57" s="79">
        <f t="shared" si="11"/>
        <v>0</v>
      </c>
      <c r="M57" s="79">
        <f t="shared" si="11"/>
        <v>0</v>
      </c>
    </row>
    <row r="58" spans="1:13" ht="15">
      <c r="A58" s="54" t="s">
        <v>8</v>
      </c>
      <c r="B58" s="55" t="s">
        <v>106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</row>
    <row r="59" spans="1:13" ht="15">
      <c r="A59" s="54" t="s">
        <v>10</v>
      </c>
      <c r="B59" s="55" t="s">
        <v>107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</row>
    <row r="60" spans="1:13" ht="15">
      <c r="A60" s="54" t="s">
        <v>12</v>
      </c>
      <c r="B60" s="55" t="s">
        <v>108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</row>
    <row r="61" spans="1:13" ht="15">
      <c r="A61" s="54" t="s">
        <v>14</v>
      </c>
      <c r="B61" s="55" t="s">
        <v>109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</row>
    <row r="62" spans="1:13" ht="15">
      <c r="A62" s="54" t="s">
        <v>22</v>
      </c>
      <c r="B62" s="55" t="s">
        <v>110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</row>
    <row r="63" spans="1:13" ht="15.75">
      <c r="A63" s="52" t="s">
        <v>70</v>
      </c>
      <c r="B63" s="60" t="s">
        <v>111</v>
      </c>
      <c r="C63" s="79">
        <f aca="true" t="shared" si="12" ref="C63:M63">C64+C69</f>
        <v>0</v>
      </c>
      <c r="D63" s="79">
        <f t="shared" si="12"/>
        <v>0</v>
      </c>
      <c r="E63" s="79">
        <f t="shared" si="12"/>
        <v>0</v>
      </c>
      <c r="F63" s="79">
        <f t="shared" si="12"/>
        <v>0</v>
      </c>
      <c r="G63" s="79">
        <f t="shared" si="12"/>
        <v>0</v>
      </c>
      <c r="H63" s="79">
        <f t="shared" si="12"/>
        <v>0</v>
      </c>
      <c r="I63" s="79">
        <f t="shared" si="12"/>
        <v>0</v>
      </c>
      <c r="J63" s="79">
        <f t="shared" si="12"/>
        <v>0</v>
      </c>
      <c r="K63" s="79">
        <f t="shared" si="12"/>
        <v>0</v>
      </c>
      <c r="L63" s="79">
        <f t="shared" si="12"/>
        <v>0</v>
      </c>
      <c r="M63" s="79">
        <f t="shared" si="12"/>
        <v>0</v>
      </c>
    </row>
    <row r="64" spans="1:13" ht="15">
      <c r="A64" s="54" t="s">
        <v>8</v>
      </c>
      <c r="B64" s="55" t="s">
        <v>112</v>
      </c>
      <c r="C64" s="83">
        <f aca="true" t="shared" si="13" ref="C64:M64">C65+C68</f>
        <v>0</v>
      </c>
      <c r="D64" s="83">
        <f t="shared" si="13"/>
        <v>0</v>
      </c>
      <c r="E64" s="83">
        <f t="shared" si="13"/>
        <v>0</v>
      </c>
      <c r="F64" s="83">
        <f t="shared" si="13"/>
        <v>0</v>
      </c>
      <c r="G64" s="83">
        <f t="shared" si="13"/>
        <v>0</v>
      </c>
      <c r="H64" s="83">
        <f t="shared" si="13"/>
        <v>0</v>
      </c>
      <c r="I64" s="83">
        <f t="shared" si="13"/>
        <v>0</v>
      </c>
      <c r="J64" s="83">
        <f t="shared" si="13"/>
        <v>0</v>
      </c>
      <c r="K64" s="83">
        <f t="shared" si="13"/>
        <v>0</v>
      </c>
      <c r="L64" s="83">
        <f t="shared" si="13"/>
        <v>0</v>
      </c>
      <c r="M64" s="83">
        <f t="shared" si="13"/>
        <v>0</v>
      </c>
    </row>
    <row r="65" spans="1:13" ht="15">
      <c r="A65" s="54" t="s">
        <v>73</v>
      </c>
      <c r="B65" s="55" t="s">
        <v>113</v>
      </c>
      <c r="C65" s="83">
        <f aca="true" t="shared" si="14" ref="C65:M65">C66+C67</f>
        <v>0</v>
      </c>
      <c r="D65" s="83">
        <f t="shared" si="14"/>
        <v>0</v>
      </c>
      <c r="E65" s="83">
        <f t="shared" si="14"/>
        <v>0</v>
      </c>
      <c r="F65" s="83">
        <f t="shared" si="14"/>
        <v>0</v>
      </c>
      <c r="G65" s="83">
        <f t="shared" si="14"/>
        <v>0</v>
      </c>
      <c r="H65" s="83">
        <f t="shared" si="14"/>
        <v>0</v>
      </c>
      <c r="I65" s="83">
        <f t="shared" si="14"/>
        <v>0</v>
      </c>
      <c r="J65" s="83">
        <f t="shared" si="14"/>
        <v>0</v>
      </c>
      <c r="K65" s="83">
        <f t="shared" si="14"/>
        <v>0</v>
      </c>
      <c r="L65" s="83">
        <f t="shared" si="14"/>
        <v>0</v>
      </c>
      <c r="M65" s="83">
        <f t="shared" si="14"/>
        <v>0</v>
      </c>
    </row>
    <row r="66" spans="1:13" ht="15">
      <c r="A66" s="54"/>
      <c r="B66" s="55" t="s">
        <v>114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</row>
    <row r="67" spans="1:13" ht="15">
      <c r="A67" s="54"/>
      <c r="B67" s="55" t="s">
        <v>115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</row>
    <row r="68" spans="1:13" ht="15">
      <c r="A68" s="54" t="s">
        <v>75</v>
      </c>
      <c r="B68" s="55" t="s">
        <v>50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</row>
    <row r="69" spans="1:13" ht="15">
      <c r="A69" s="54" t="s">
        <v>10</v>
      </c>
      <c r="B69" s="55" t="s">
        <v>116</v>
      </c>
      <c r="C69" s="83">
        <f aca="true" t="shared" si="15" ref="C69:M69">C70+C73+C74+C75</f>
        <v>0</v>
      </c>
      <c r="D69" s="83">
        <f t="shared" si="15"/>
        <v>0</v>
      </c>
      <c r="E69" s="83">
        <f t="shared" si="15"/>
        <v>0</v>
      </c>
      <c r="F69" s="83">
        <f t="shared" si="15"/>
        <v>0</v>
      </c>
      <c r="G69" s="83">
        <f t="shared" si="15"/>
        <v>0</v>
      </c>
      <c r="H69" s="83">
        <f t="shared" si="15"/>
        <v>0</v>
      </c>
      <c r="I69" s="83">
        <f t="shared" si="15"/>
        <v>0</v>
      </c>
      <c r="J69" s="83">
        <f t="shared" si="15"/>
        <v>0</v>
      </c>
      <c r="K69" s="83">
        <f t="shared" si="15"/>
        <v>0</v>
      </c>
      <c r="L69" s="83">
        <f t="shared" si="15"/>
        <v>0</v>
      </c>
      <c r="M69" s="83">
        <f t="shared" si="15"/>
        <v>0</v>
      </c>
    </row>
    <row r="70" spans="1:13" ht="15">
      <c r="A70" s="54" t="s">
        <v>73</v>
      </c>
      <c r="B70" s="55" t="s">
        <v>113</v>
      </c>
      <c r="C70" s="83">
        <f aca="true" t="shared" si="16" ref="C70:M70">C71+C72</f>
        <v>0</v>
      </c>
      <c r="D70" s="83">
        <f t="shared" si="16"/>
        <v>0</v>
      </c>
      <c r="E70" s="83">
        <f t="shared" si="16"/>
        <v>0</v>
      </c>
      <c r="F70" s="83">
        <f t="shared" si="16"/>
        <v>0</v>
      </c>
      <c r="G70" s="83">
        <f t="shared" si="16"/>
        <v>0</v>
      </c>
      <c r="H70" s="83">
        <f t="shared" si="16"/>
        <v>0</v>
      </c>
      <c r="I70" s="83">
        <f t="shared" si="16"/>
        <v>0</v>
      </c>
      <c r="J70" s="83">
        <f t="shared" si="16"/>
        <v>0</v>
      </c>
      <c r="K70" s="83">
        <f t="shared" si="16"/>
        <v>0</v>
      </c>
      <c r="L70" s="83">
        <f t="shared" si="16"/>
        <v>0</v>
      </c>
      <c r="M70" s="83">
        <f t="shared" si="16"/>
        <v>0</v>
      </c>
    </row>
    <row r="71" spans="1:13" ht="15">
      <c r="A71" s="54"/>
      <c r="B71" s="55" t="s">
        <v>114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</row>
    <row r="72" spans="1:13" ht="15">
      <c r="A72" s="54"/>
      <c r="B72" s="55" t="s">
        <v>115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</row>
    <row r="73" spans="1:13" ht="24">
      <c r="A73" s="54" t="s">
        <v>75</v>
      </c>
      <c r="B73" s="59" t="s">
        <v>117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</row>
    <row r="74" spans="1:13" ht="15">
      <c r="A74" s="54" t="s">
        <v>77</v>
      </c>
      <c r="B74" s="55" t="s">
        <v>50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</row>
    <row r="75" spans="1:13" ht="15">
      <c r="A75" s="54" t="s">
        <v>79</v>
      </c>
      <c r="B75" s="55" t="s">
        <v>118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</row>
    <row r="76" spans="1:13" ht="15.75">
      <c r="A76" s="52" t="s">
        <v>85</v>
      </c>
      <c r="B76" s="60" t="s">
        <v>119</v>
      </c>
      <c r="C76" s="79">
        <f aca="true" t="shared" si="17" ref="C76:M76">C77+C92</f>
        <v>0</v>
      </c>
      <c r="D76" s="79">
        <f t="shared" si="17"/>
        <v>0</v>
      </c>
      <c r="E76" s="79">
        <f t="shared" si="17"/>
        <v>0</v>
      </c>
      <c r="F76" s="79">
        <f t="shared" si="17"/>
        <v>0</v>
      </c>
      <c r="G76" s="79">
        <f t="shared" si="17"/>
        <v>0</v>
      </c>
      <c r="H76" s="79">
        <f t="shared" si="17"/>
        <v>0</v>
      </c>
      <c r="I76" s="79">
        <f t="shared" si="17"/>
        <v>0</v>
      </c>
      <c r="J76" s="79">
        <f t="shared" si="17"/>
        <v>0</v>
      </c>
      <c r="K76" s="79">
        <f t="shared" si="17"/>
        <v>0</v>
      </c>
      <c r="L76" s="79">
        <f t="shared" si="17"/>
        <v>0</v>
      </c>
      <c r="M76" s="79">
        <f t="shared" si="17"/>
        <v>0</v>
      </c>
    </row>
    <row r="77" spans="1:13" ht="15">
      <c r="A77" s="54" t="s">
        <v>8</v>
      </c>
      <c r="B77" s="55" t="s">
        <v>120</v>
      </c>
      <c r="C77" s="83">
        <f>C78+C83+C88</f>
        <v>0</v>
      </c>
      <c r="D77" s="83">
        <f aca="true" t="shared" si="18" ref="D77:M77">D78+D83+D88</f>
        <v>0</v>
      </c>
      <c r="E77" s="83">
        <f t="shared" si="18"/>
        <v>0</v>
      </c>
      <c r="F77" s="83">
        <f t="shared" si="18"/>
        <v>0</v>
      </c>
      <c r="G77" s="83">
        <f t="shared" si="18"/>
        <v>0</v>
      </c>
      <c r="H77" s="83">
        <f t="shared" si="18"/>
        <v>0</v>
      </c>
      <c r="I77" s="83">
        <f t="shared" si="18"/>
        <v>0</v>
      </c>
      <c r="J77" s="83">
        <f t="shared" si="18"/>
        <v>0</v>
      </c>
      <c r="K77" s="83">
        <f t="shared" si="18"/>
        <v>0</v>
      </c>
      <c r="L77" s="83">
        <f t="shared" si="18"/>
        <v>0</v>
      </c>
      <c r="M77" s="83">
        <f t="shared" si="18"/>
        <v>0</v>
      </c>
    </row>
    <row r="78" spans="1:13" ht="15">
      <c r="A78" s="54" t="s">
        <v>73</v>
      </c>
      <c r="B78" s="55" t="s">
        <v>93</v>
      </c>
      <c r="C78" s="83">
        <f aca="true" t="shared" si="19" ref="C78:M78">SUM(C79:C82)</f>
        <v>0</v>
      </c>
      <c r="D78" s="83">
        <f t="shared" si="19"/>
        <v>0</v>
      </c>
      <c r="E78" s="83">
        <f t="shared" si="19"/>
        <v>0</v>
      </c>
      <c r="F78" s="83">
        <f t="shared" si="19"/>
        <v>0</v>
      </c>
      <c r="G78" s="83">
        <f t="shared" si="19"/>
        <v>0</v>
      </c>
      <c r="H78" s="83">
        <f t="shared" si="19"/>
        <v>0</v>
      </c>
      <c r="I78" s="83">
        <f t="shared" si="19"/>
        <v>0</v>
      </c>
      <c r="J78" s="83">
        <f t="shared" si="19"/>
        <v>0</v>
      </c>
      <c r="K78" s="83">
        <f t="shared" si="19"/>
        <v>0</v>
      </c>
      <c r="L78" s="83">
        <f t="shared" si="19"/>
        <v>0</v>
      </c>
      <c r="M78" s="83">
        <f t="shared" si="19"/>
        <v>0</v>
      </c>
    </row>
    <row r="79" spans="1:13" ht="15">
      <c r="A79" s="54"/>
      <c r="B79" s="55" t="s">
        <v>94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</row>
    <row r="80" spans="1:13" ht="15">
      <c r="A80" s="54"/>
      <c r="B80" s="55" t="s">
        <v>95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</row>
    <row r="81" spans="1:13" ht="15">
      <c r="A81" s="54"/>
      <c r="B81" s="55" t="s">
        <v>96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</row>
    <row r="82" spans="1:13" ht="15">
      <c r="A82" s="54"/>
      <c r="B82" s="55" t="s">
        <v>121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</row>
    <row r="83" spans="1:13" ht="15">
      <c r="A83" s="54" t="s">
        <v>75</v>
      </c>
      <c r="B83" s="55" t="s">
        <v>98</v>
      </c>
      <c r="C83" s="83">
        <f aca="true" t="shared" si="20" ref="C83:M83">SUM(C84:C87)</f>
        <v>0</v>
      </c>
      <c r="D83" s="83">
        <f t="shared" si="20"/>
        <v>0</v>
      </c>
      <c r="E83" s="83">
        <f t="shared" si="20"/>
        <v>0</v>
      </c>
      <c r="F83" s="83">
        <f t="shared" si="20"/>
        <v>0</v>
      </c>
      <c r="G83" s="83">
        <f t="shared" si="20"/>
        <v>0</v>
      </c>
      <c r="H83" s="83">
        <f t="shared" si="20"/>
        <v>0</v>
      </c>
      <c r="I83" s="83">
        <f t="shared" si="20"/>
        <v>0</v>
      </c>
      <c r="J83" s="83">
        <f t="shared" si="20"/>
        <v>0</v>
      </c>
      <c r="K83" s="83">
        <f t="shared" si="20"/>
        <v>0</v>
      </c>
      <c r="L83" s="83">
        <f t="shared" si="20"/>
        <v>0</v>
      </c>
      <c r="M83" s="83">
        <f t="shared" si="20"/>
        <v>0</v>
      </c>
    </row>
    <row r="84" spans="1:13" ht="15">
      <c r="A84" s="54"/>
      <c r="B84" s="55" t="s">
        <v>94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</row>
    <row r="85" spans="1:13" ht="15">
      <c r="A85" s="54"/>
      <c r="B85" s="55" t="s">
        <v>95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</row>
    <row r="86" spans="1:13" ht="15">
      <c r="A86" s="54"/>
      <c r="B86" s="55" t="s">
        <v>96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</row>
    <row r="87" spans="1:13" ht="15">
      <c r="A87" s="54"/>
      <c r="B87" s="55" t="s">
        <v>121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</row>
    <row r="88" spans="1:13" ht="15">
      <c r="A88" s="54" t="s">
        <v>77</v>
      </c>
      <c r="B88" s="55" t="s">
        <v>122</v>
      </c>
      <c r="C88" s="83">
        <f aca="true" t="shared" si="21" ref="C88:M88">SUM(C89:C91)</f>
        <v>0</v>
      </c>
      <c r="D88" s="83">
        <f t="shared" si="21"/>
        <v>0</v>
      </c>
      <c r="E88" s="83">
        <f t="shared" si="21"/>
        <v>0</v>
      </c>
      <c r="F88" s="83">
        <f t="shared" si="21"/>
        <v>0</v>
      </c>
      <c r="G88" s="83">
        <f t="shared" si="21"/>
        <v>0</v>
      </c>
      <c r="H88" s="83">
        <f t="shared" si="21"/>
        <v>0</v>
      </c>
      <c r="I88" s="83">
        <f t="shared" si="21"/>
        <v>0</v>
      </c>
      <c r="J88" s="83">
        <f t="shared" si="21"/>
        <v>0</v>
      </c>
      <c r="K88" s="83">
        <f t="shared" si="21"/>
        <v>0</v>
      </c>
      <c r="L88" s="83">
        <f t="shared" si="21"/>
        <v>0</v>
      </c>
      <c r="M88" s="83">
        <f t="shared" si="21"/>
        <v>0</v>
      </c>
    </row>
    <row r="89" spans="1:13" ht="15">
      <c r="A89" s="54"/>
      <c r="B89" s="55" t="s">
        <v>123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</row>
    <row r="90" spans="1:13" ht="15">
      <c r="A90" s="54"/>
      <c r="B90" s="55" t="s">
        <v>124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</row>
    <row r="91" spans="1:13" ht="15">
      <c r="A91" s="54"/>
      <c r="B91" s="55" t="s">
        <v>125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</row>
    <row r="92" spans="1:13" ht="15">
      <c r="A92" s="61" t="s">
        <v>10</v>
      </c>
      <c r="B92" s="55" t="s">
        <v>126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</row>
    <row r="93" spans="1:13" ht="31.5">
      <c r="A93" s="63" t="s">
        <v>89</v>
      </c>
      <c r="B93" s="53" t="s">
        <v>127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</row>
    <row r="94" spans="1:13" ht="15.75">
      <c r="A94" s="64"/>
      <c r="B94" s="65" t="s">
        <v>128</v>
      </c>
      <c r="C94" s="79">
        <f aca="true" t="shared" si="22" ref="C94:M94">C20+C56</f>
        <v>0</v>
      </c>
      <c r="D94" s="79">
        <f t="shared" si="22"/>
        <v>0</v>
      </c>
      <c r="E94" s="79">
        <f t="shared" si="22"/>
        <v>0</v>
      </c>
      <c r="F94" s="79">
        <f t="shared" si="22"/>
        <v>0</v>
      </c>
      <c r="G94" s="79">
        <f t="shared" si="22"/>
        <v>0</v>
      </c>
      <c r="H94" s="79">
        <f t="shared" si="22"/>
        <v>0</v>
      </c>
      <c r="I94" s="79">
        <f t="shared" si="22"/>
        <v>0</v>
      </c>
      <c r="J94" s="79">
        <f t="shared" si="22"/>
        <v>0</v>
      </c>
      <c r="K94" s="79">
        <f t="shared" si="22"/>
        <v>0</v>
      </c>
      <c r="L94" s="79">
        <f t="shared" si="22"/>
        <v>0</v>
      </c>
      <c r="M94" s="79">
        <f t="shared" si="22"/>
        <v>0</v>
      </c>
    </row>
    <row r="95" spans="1:13" ht="15">
      <c r="A95" s="5"/>
      <c r="B95" s="1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35.25" customHeight="1">
      <c r="A96" s="46" t="s">
        <v>129</v>
      </c>
      <c r="B96" s="66"/>
      <c r="C96" s="16" t="s">
        <v>1</v>
      </c>
      <c r="D96" s="16" t="s">
        <v>1</v>
      </c>
      <c r="E96" s="16" t="s">
        <v>1</v>
      </c>
      <c r="F96" s="128" t="s">
        <v>5</v>
      </c>
      <c r="G96" s="128"/>
      <c r="H96" s="128"/>
      <c r="I96" s="128"/>
      <c r="J96" s="128"/>
      <c r="K96" s="128"/>
      <c r="L96" s="128"/>
      <c r="M96" s="128"/>
    </row>
    <row r="97" spans="1:13" ht="18">
      <c r="A97" s="67"/>
      <c r="B97" s="55"/>
      <c r="C97" s="24">
        <f aca="true" t="shared" si="23" ref="C97:M97">C19</f>
        <v>2019</v>
      </c>
      <c r="D97" s="24">
        <f t="shared" si="23"/>
        <v>2020</v>
      </c>
      <c r="E97" s="25">
        <f t="shared" si="23"/>
        <v>0</v>
      </c>
      <c r="F97" s="24">
        <f t="shared" si="23"/>
        <v>2021</v>
      </c>
      <c r="G97" s="24">
        <f t="shared" si="23"/>
        <v>2022</v>
      </c>
      <c r="H97" s="24">
        <f t="shared" si="23"/>
        <v>2023</v>
      </c>
      <c r="I97" s="24">
        <f t="shared" si="23"/>
        <v>2024</v>
      </c>
      <c r="J97" s="24">
        <f t="shared" si="23"/>
        <v>2025</v>
      </c>
      <c r="K97" s="24">
        <f t="shared" si="23"/>
        <v>2026</v>
      </c>
      <c r="L97" s="24">
        <f t="shared" si="23"/>
        <v>2027</v>
      </c>
      <c r="M97" s="24">
        <f t="shared" si="23"/>
        <v>2028</v>
      </c>
    </row>
    <row r="98" spans="1:13" ht="15.75">
      <c r="A98" s="64" t="s">
        <v>6</v>
      </c>
      <c r="B98" s="60" t="s">
        <v>130</v>
      </c>
      <c r="C98" s="79">
        <f aca="true" t="shared" si="24" ref="C98:M98">SUM(C99:C107)</f>
        <v>0</v>
      </c>
      <c r="D98" s="79">
        <f t="shared" si="24"/>
        <v>0</v>
      </c>
      <c r="E98" s="79">
        <f t="shared" si="24"/>
        <v>0</v>
      </c>
      <c r="F98" s="79">
        <f t="shared" si="24"/>
        <v>0</v>
      </c>
      <c r="G98" s="79">
        <f t="shared" si="24"/>
        <v>0</v>
      </c>
      <c r="H98" s="79">
        <f t="shared" si="24"/>
        <v>0</v>
      </c>
      <c r="I98" s="79">
        <f t="shared" si="24"/>
        <v>0</v>
      </c>
      <c r="J98" s="79">
        <f t="shared" si="24"/>
        <v>0</v>
      </c>
      <c r="K98" s="79">
        <f t="shared" si="24"/>
        <v>0</v>
      </c>
      <c r="L98" s="79">
        <f t="shared" si="24"/>
        <v>0</v>
      </c>
      <c r="M98" s="79">
        <f t="shared" si="24"/>
        <v>0</v>
      </c>
    </row>
    <row r="99" spans="1:13" ht="15.75">
      <c r="A99" s="63" t="s">
        <v>54</v>
      </c>
      <c r="B99" s="56" t="s">
        <v>131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</row>
    <row r="100" spans="1:13" ht="30">
      <c r="A100" s="63" t="s">
        <v>70</v>
      </c>
      <c r="B100" s="68" t="s">
        <v>132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</row>
    <row r="101" spans="1:13" ht="15.75">
      <c r="A101" s="63" t="s">
        <v>85</v>
      </c>
      <c r="B101" s="56" t="s">
        <v>133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</row>
    <row r="102" spans="1:13" ht="15.75">
      <c r="A102" s="63" t="s">
        <v>89</v>
      </c>
      <c r="B102" s="56" t="s">
        <v>134</v>
      </c>
      <c r="C102" s="84">
        <v>0</v>
      </c>
      <c r="D102" s="84">
        <v>0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</row>
    <row r="103" spans="1:13" ht="15.75">
      <c r="A103" s="63" t="s">
        <v>100</v>
      </c>
      <c r="B103" s="56" t="s">
        <v>135</v>
      </c>
      <c r="C103" s="84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</row>
    <row r="104" spans="1:13" ht="15.75">
      <c r="A104" s="63" t="s">
        <v>136</v>
      </c>
      <c r="B104" s="56" t="s">
        <v>137</v>
      </c>
      <c r="C104" s="84">
        <v>0</v>
      </c>
      <c r="D104" s="84">
        <v>0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</row>
    <row r="105" spans="1:13" ht="15.75">
      <c r="A105" s="63" t="s">
        <v>138</v>
      </c>
      <c r="B105" s="56" t="s">
        <v>139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</row>
    <row r="106" spans="1:13" ht="15.75">
      <c r="A106" s="63" t="s">
        <v>140</v>
      </c>
      <c r="B106" s="56" t="s">
        <v>141</v>
      </c>
      <c r="C106" s="79">
        <f>+'Rachunek Zysków i Strat'!C59</f>
        <v>0</v>
      </c>
      <c r="D106" s="79">
        <f>+'Rachunek Zysków i Strat'!D59</f>
        <v>0</v>
      </c>
      <c r="E106" s="79">
        <f>+'Rachunek Zysków i Strat'!E59</f>
        <v>0</v>
      </c>
      <c r="F106" s="79">
        <f>+'Rachunek Zysków i Strat'!F59</f>
        <v>0</v>
      </c>
      <c r="G106" s="79">
        <f>+'Rachunek Zysków i Strat'!G59</f>
        <v>0</v>
      </c>
      <c r="H106" s="79">
        <f>+'Rachunek Zysków i Strat'!H59</f>
        <v>0</v>
      </c>
      <c r="I106" s="79">
        <f>+'Rachunek Zysków i Strat'!I59</f>
        <v>0</v>
      </c>
      <c r="J106" s="79">
        <f>+'Rachunek Zysków i Strat'!J59</f>
        <v>0</v>
      </c>
      <c r="K106" s="79">
        <f>+'Rachunek Zysków i Strat'!K59</f>
        <v>0</v>
      </c>
      <c r="L106" s="79">
        <f>+'Rachunek Zysków i Strat'!L59</f>
        <v>0</v>
      </c>
      <c r="M106" s="79">
        <f>+'Rachunek Zysków i Strat'!M59</f>
        <v>0</v>
      </c>
    </row>
    <row r="107" spans="1:13" ht="30">
      <c r="A107" s="63" t="s">
        <v>142</v>
      </c>
      <c r="B107" s="68" t="s">
        <v>143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</row>
    <row r="108" spans="1:13" ht="15.75">
      <c r="A108" s="50" t="s">
        <v>16</v>
      </c>
      <c r="B108" s="51" t="s">
        <v>144</v>
      </c>
      <c r="C108" s="79">
        <f aca="true" t="shared" si="25" ref="C108:M108">C109+C117+C124+C143</f>
        <v>0</v>
      </c>
      <c r="D108" s="79">
        <f t="shared" si="25"/>
        <v>0</v>
      </c>
      <c r="E108" s="79">
        <f t="shared" si="25"/>
        <v>0</v>
      </c>
      <c r="F108" s="79">
        <f t="shared" si="25"/>
        <v>0</v>
      </c>
      <c r="G108" s="79">
        <f t="shared" si="25"/>
        <v>0</v>
      </c>
      <c r="H108" s="79">
        <f t="shared" si="25"/>
        <v>0</v>
      </c>
      <c r="I108" s="79">
        <f t="shared" si="25"/>
        <v>0</v>
      </c>
      <c r="J108" s="79">
        <f t="shared" si="25"/>
        <v>0</v>
      </c>
      <c r="K108" s="79">
        <f t="shared" si="25"/>
        <v>0</v>
      </c>
      <c r="L108" s="79">
        <f t="shared" si="25"/>
        <v>0</v>
      </c>
      <c r="M108" s="79">
        <f t="shared" si="25"/>
        <v>0</v>
      </c>
    </row>
    <row r="109" spans="1:13" ht="15.75">
      <c r="A109" s="52" t="s">
        <v>54</v>
      </c>
      <c r="B109" s="56" t="s">
        <v>145</v>
      </c>
      <c r="C109" s="85">
        <f aca="true" t="shared" si="26" ref="C109:M109">C110+C111+C114</f>
        <v>0</v>
      </c>
      <c r="D109" s="85">
        <f t="shared" si="26"/>
        <v>0</v>
      </c>
      <c r="E109" s="85">
        <f t="shared" si="26"/>
        <v>0</v>
      </c>
      <c r="F109" s="85">
        <f t="shared" si="26"/>
        <v>0</v>
      </c>
      <c r="G109" s="85">
        <f t="shared" si="26"/>
        <v>0</v>
      </c>
      <c r="H109" s="85">
        <f t="shared" si="26"/>
        <v>0</v>
      </c>
      <c r="I109" s="85">
        <f t="shared" si="26"/>
        <v>0</v>
      </c>
      <c r="J109" s="85">
        <f t="shared" si="26"/>
        <v>0</v>
      </c>
      <c r="K109" s="85">
        <f t="shared" si="26"/>
        <v>0</v>
      </c>
      <c r="L109" s="85">
        <f t="shared" si="26"/>
        <v>0</v>
      </c>
      <c r="M109" s="85">
        <f t="shared" si="26"/>
        <v>0</v>
      </c>
    </row>
    <row r="110" spans="1:13" ht="25.5">
      <c r="A110" s="54" t="s">
        <v>8</v>
      </c>
      <c r="B110" s="58" t="s">
        <v>146</v>
      </c>
      <c r="C110" s="86">
        <v>0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</row>
    <row r="111" spans="1:13" ht="15">
      <c r="A111" s="54" t="s">
        <v>10</v>
      </c>
      <c r="B111" s="59" t="s">
        <v>147</v>
      </c>
      <c r="C111" s="87">
        <f aca="true" t="shared" si="27" ref="C111:M111">C112+C113</f>
        <v>0</v>
      </c>
      <c r="D111" s="87">
        <f t="shared" si="27"/>
        <v>0</v>
      </c>
      <c r="E111" s="87">
        <f t="shared" si="27"/>
        <v>0</v>
      </c>
      <c r="F111" s="87">
        <f t="shared" si="27"/>
        <v>0</v>
      </c>
      <c r="G111" s="87">
        <f t="shared" si="27"/>
        <v>0</v>
      </c>
      <c r="H111" s="87">
        <f t="shared" si="27"/>
        <v>0</v>
      </c>
      <c r="I111" s="87">
        <f t="shared" si="27"/>
        <v>0</v>
      </c>
      <c r="J111" s="87">
        <f t="shared" si="27"/>
        <v>0</v>
      </c>
      <c r="K111" s="87">
        <f t="shared" si="27"/>
        <v>0</v>
      </c>
      <c r="L111" s="87">
        <f t="shared" si="27"/>
        <v>0</v>
      </c>
      <c r="M111" s="87">
        <f t="shared" si="27"/>
        <v>0</v>
      </c>
    </row>
    <row r="112" spans="1:13" ht="15">
      <c r="A112" s="54"/>
      <c r="B112" s="55" t="s">
        <v>148</v>
      </c>
      <c r="C112" s="86">
        <v>0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</row>
    <row r="113" spans="1:13" ht="15">
      <c r="A113" s="54"/>
      <c r="B113" s="55" t="s">
        <v>149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</row>
    <row r="114" spans="1:13" ht="15">
      <c r="A114" s="54" t="s">
        <v>12</v>
      </c>
      <c r="B114" s="55" t="s">
        <v>150</v>
      </c>
      <c r="C114" s="87">
        <f aca="true" t="shared" si="28" ref="C114:M114">C115+C116</f>
        <v>0</v>
      </c>
      <c r="D114" s="87">
        <f t="shared" si="28"/>
        <v>0</v>
      </c>
      <c r="E114" s="87">
        <f t="shared" si="28"/>
        <v>0</v>
      </c>
      <c r="F114" s="87">
        <f t="shared" si="28"/>
        <v>0</v>
      </c>
      <c r="G114" s="87">
        <f t="shared" si="28"/>
        <v>0</v>
      </c>
      <c r="H114" s="87">
        <f t="shared" si="28"/>
        <v>0</v>
      </c>
      <c r="I114" s="87">
        <f t="shared" si="28"/>
        <v>0</v>
      </c>
      <c r="J114" s="87">
        <f t="shared" si="28"/>
        <v>0</v>
      </c>
      <c r="K114" s="87">
        <f t="shared" si="28"/>
        <v>0</v>
      </c>
      <c r="L114" s="87">
        <f t="shared" si="28"/>
        <v>0</v>
      </c>
      <c r="M114" s="87">
        <f t="shared" si="28"/>
        <v>0</v>
      </c>
    </row>
    <row r="115" spans="1:13" ht="15">
      <c r="A115" s="54"/>
      <c r="B115" s="55" t="s">
        <v>151</v>
      </c>
      <c r="C115" s="86">
        <v>0</v>
      </c>
      <c r="D115" s="86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</row>
    <row r="116" spans="1:13" ht="15">
      <c r="A116" s="54"/>
      <c r="B116" s="55" t="s">
        <v>152</v>
      </c>
      <c r="C116" s="86">
        <v>0</v>
      </c>
      <c r="D116" s="86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</row>
    <row r="117" spans="1:13" ht="15.75">
      <c r="A117" s="52" t="s">
        <v>70</v>
      </c>
      <c r="B117" s="56" t="s">
        <v>153</v>
      </c>
      <c r="C117" s="85">
        <f aca="true" t="shared" si="29" ref="C117:M117">C118+C119</f>
        <v>0</v>
      </c>
      <c r="D117" s="85">
        <f t="shared" si="29"/>
        <v>0</v>
      </c>
      <c r="E117" s="85">
        <f t="shared" si="29"/>
        <v>0</v>
      </c>
      <c r="F117" s="85">
        <f t="shared" si="29"/>
        <v>0</v>
      </c>
      <c r="G117" s="85">
        <f t="shared" si="29"/>
        <v>0</v>
      </c>
      <c r="H117" s="85">
        <f t="shared" si="29"/>
        <v>0</v>
      </c>
      <c r="I117" s="85">
        <f t="shared" si="29"/>
        <v>0</v>
      </c>
      <c r="J117" s="85">
        <f t="shared" si="29"/>
        <v>0</v>
      </c>
      <c r="K117" s="85">
        <f t="shared" si="29"/>
        <v>0</v>
      </c>
      <c r="L117" s="85">
        <f t="shared" si="29"/>
        <v>0</v>
      </c>
      <c r="M117" s="85">
        <f t="shared" si="29"/>
        <v>0</v>
      </c>
    </row>
    <row r="118" spans="1:13" ht="15">
      <c r="A118" s="54" t="s">
        <v>8</v>
      </c>
      <c r="B118" s="55" t="s">
        <v>154</v>
      </c>
      <c r="C118" s="88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v>0</v>
      </c>
    </row>
    <row r="119" spans="1:13" ht="15">
      <c r="A119" s="54" t="s">
        <v>10</v>
      </c>
      <c r="B119" s="55" t="s">
        <v>155</v>
      </c>
      <c r="C119" s="89">
        <f aca="true" t="shared" si="30" ref="C119:M119">SUM(C120:C123)</f>
        <v>0</v>
      </c>
      <c r="D119" s="89">
        <f t="shared" si="30"/>
        <v>0</v>
      </c>
      <c r="E119" s="89">
        <f t="shared" si="30"/>
        <v>0</v>
      </c>
      <c r="F119" s="89">
        <f t="shared" si="30"/>
        <v>0</v>
      </c>
      <c r="G119" s="89">
        <f t="shared" si="30"/>
        <v>0</v>
      </c>
      <c r="H119" s="89">
        <f t="shared" si="30"/>
        <v>0</v>
      </c>
      <c r="I119" s="89">
        <f t="shared" si="30"/>
        <v>0</v>
      </c>
      <c r="J119" s="89">
        <f t="shared" si="30"/>
        <v>0</v>
      </c>
      <c r="K119" s="89">
        <f t="shared" si="30"/>
        <v>0</v>
      </c>
      <c r="L119" s="89">
        <f t="shared" si="30"/>
        <v>0</v>
      </c>
      <c r="M119" s="89">
        <f t="shared" si="30"/>
        <v>0</v>
      </c>
    </row>
    <row r="120" spans="1:13" ht="15">
      <c r="A120" s="54" t="s">
        <v>73</v>
      </c>
      <c r="B120" s="55" t="s">
        <v>156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0</v>
      </c>
    </row>
    <row r="121" spans="1:13" ht="15">
      <c r="A121" s="54" t="s">
        <v>75</v>
      </c>
      <c r="B121" s="58" t="s">
        <v>157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</row>
    <row r="122" spans="1:13" ht="15">
      <c r="A122" s="54" t="s">
        <v>77</v>
      </c>
      <c r="B122" s="55" t="s">
        <v>158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88">
        <v>0</v>
      </c>
      <c r="M122" s="88">
        <v>0</v>
      </c>
    </row>
    <row r="123" spans="1:13" ht="15">
      <c r="A123" s="54" t="s">
        <v>79</v>
      </c>
      <c r="B123" s="55" t="s">
        <v>50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  <c r="J123" s="88">
        <v>0</v>
      </c>
      <c r="K123" s="88">
        <v>0</v>
      </c>
      <c r="L123" s="88">
        <v>0</v>
      </c>
      <c r="M123" s="88">
        <v>0</v>
      </c>
    </row>
    <row r="124" spans="1:13" ht="15.75">
      <c r="A124" s="52" t="s">
        <v>85</v>
      </c>
      <c r="B124" s="56" t="s">
        <v>159</v>
      </c>
      <c r="C124" s="85">
        <f>C125+C130+C142</f>
        <v>0</v>
      </c>
      <c r="D124" s="85">
        <f aca="true" t="shared" si="31" ref="D124:M124">D125+D130+D142</f>
        <v>0</v>
      </c>
      <c r="E124" s="85">
        <f t="shared" si="31"/>
        <v>0</v>
      </c>
      <c r="F124" s="85">
        <f t="shared" si="31"/>
        <v>0</v>
      </c>
      <c r="G124" s="85">
        <f t="shared" si="31"/>
        <v>0</v>
      </c>
      <c r="H124" s="85">
        <f t="shared" si="31"/>
        <v>0</v>
      </c>
      <c r="I124" s="85">
        <f t="shared" si="31"/>
        <v>0</v>
      </c>
      <c r="J124" s="85">
        <f t="shared" si="31"/>
        <v>0</v>
      </c>
      <c r="K124" s="85">
        <f t="shared" si="31"/>
        <v>0</v>
      </c>
      <c r="L124" s="85">
        <f t="shared" si="31"/>
        <v>0</v>
      </c>
      <c r="M124" s="85">
        <f t="shared" si="31"/>
        <v>0</v>
      </c>
    </row>
    <row r="125" spans="1:13" ht="15">
      <c r="A125" s="54" t="s">
        <v>8</v>
      </c>
      <c r="B125" s="55" t="s">
        <v>154</v>
      </c>
      <c r="C125" s="89">
        <f aca="true" t="shared" si="32" ref="C125:M125">C126+C129</f>
        <v>0</v>
      </c>
      <c r="D125" s="89">
        <f t="shared" si="32"/>
        <v>0</v>
      </c>
      <c r="E125" s="89">
        <f t="shared" si="32"/>
        <v>0</v>
      </c>
      <c r="F125" s="89">
        <f t="shared" si="32"/>
        <v>0</v>
      </c>
      <c r="G125" s="89">
        <f t="shared" si="32"/>
        <v>0</v>
      </c>
      <c r="H125" s="89">
        <f t="shared" si="32"/>
        <v>0</v>
      </c>
      <c r="I125" s="89">
        <f t="shared" si="32"/>
        <v>0</v>
      </c>
      <c r="J125" s="89">
        <f t="shared" si="32"/>
        <v>0</v>
      </c>
      <c r="K125" s="89">
        <f t="shared" si="32"/>
        <v>0</v>
      </c>
      <c r="L125" s="89">
        <f t="shared" si="32"/>
        <v>0</v>
      </c>
      <c r="M125" s="89">
        <f t="shared" si="32"/>
        <v>0</v>
      </c>
    </row>
    <row r="126" spans="1:13" ht="15">
      <c r="A126" s="54" t="s">
        <v>73</v>
      </c>
      <c r="B126" s="58" t="s">
        <v>160</v>
      </c>
      <c r="C126" s="89">
        <f aca="true" t="shared" si="33" ref="C126:M126">C127+C128</f>
        <v>0</v>
      </c>
      <c r="D126" s="89">
        <f t="shared" si="33"/>
        <v>0</v>
      </c>
      <c r="E126" s="89">
        <f t="shared" si="33"/>
        <v>0</v>
      </c>
      <c r="F126" s="89">
        <f t="shared" si="33"/>
        <v>0</v>
      </c>
      <c r="G126" s="89">
        <f t="shared" si="33"/>
        <v>0</v>
      </c>
      <c r="H126" s="89">
        <f t="shared" si="33"/>
        <v>0</v>
      </c>
      <c r="I126" s="89">
        <f t="shared" si="33"/>
        <v>0</v>
      </c>
      <c r="J126" s="89">
        <f t="shared" si="33"/>
        <v>0</v>
      </c>
      <c r="K126" s="89">
        <f t="shared" si="33"/>
        <v>0</v>
      </c>
      <c r="L126" s="89">
        <f t="shared" si="33"/>
        <v>0</v>
      </c>
      <c r="M126" s="89">
        <f t="shared" si="33"/>
        <v>0</v>
      </c>
    </row>
    <row r="127" spans="1:13" ht="15">
      <c r="A127" s="54"/>
      <c r="B127" s="55" t="s">
        <v>114</v>
      </c>
      <c r="C127" s="86">
        <v>0</v>
      </c>
      <c r="D127" s="86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</row>
    <row r="128" spans="1:13" ht="15">
      <c r="A128" s="54"/>
      <c r="B128" s="55" t="s">
        <v>115</v>
      </c>
      <c r="C128" s="86">
        <v>0</v>
      </c>
      <c r="D128" s="86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</row>
    <row r="129" spans="1:13" ht="15">
      <c r="A129" s="54" t="s">
        <v>75</v>
      </c>
      <c r="B129" s="55" t="s">
        <v>50</v>
      </c>
      <c r="C129" s="86">
        <v>0</v>
      </c>
      <c r="D129" s="86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86">
        <v>0</v>
      </c>
      <c r="M129" s="86">
        <v>0</v>
      </c>
    </row>
    <row r="130" spans="1:13" ht="15">
      <c r="A130" s="54" t="s">
        <v>10</v>
      </c>
      <c r="B130" s="55" t="s">
        <v>155</v>
      </c>
      <c r="C130" s="89">
        <f>SUM(C131:C141)-C135-C136</f>
        <v>0</v>
      </c>
      <c r="D130" s="89">
        <f>SUM(D131:D141)-D135-D136</f>
        <v>0</v>
      </c>
      <c r="E130" s="89">
        <f>SUM(E131:E141)-E135-E136</f>
        <v>0</v>
      </c>
      <c r="F130" s="89">
        <f aca="true" t="shared" si="34" ref="F130:L130">SUM(F131:F141)-F135-F136</f>
        <v>0</v>
      </c>
      <c r="G130" s="89">
        <f t="shared" si="34"/>
        <v>0</v>
      </c>
      <c r="H130" s="89">
        <f t="shared" si="34"/>
        <v>0</v>
      </c>
      <c r="I130" s="89">
        <f t="shared" si="34"/>
        <v>0</v>
      </c>
      <c r="J130" s="89">
        <f t="shared" si="34"/>
        <v>0</v>
      </c>
      <c r="K130" s="89">
        <f t="shared" si="34"/>
        <v>0</v>
      </c>
      <c r="L130" s="89">
        <f t="shared" si="34"/>
        <v>0</v>
      </c>
      <c r="M130" s="89">
        <f>SUM(M131:M141)-M135-M136</f>
        <v>0</v>
      </c>
    </row>
    <row r="131" spans="1:13" ht="15">
      <c r="A131" s="54" t="s">
        <v>73</v>
      </c>
      <c r="B131" s="55" t="s">
        <v>156</v>
      </c>
      <c r="C131" s="86">
        <v>0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</row>
    <row r="132" spans="1:13" ht="15">
      <c r="A132" s="54" t="s">
        <v>75</v>
      </c>
      <c r="B132" s="55" t="s">
        <v>161</v>
      </c>
      <c r="C132" s="86">
        <v>0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86">
        <v>0</v>
      </c>
      <c r="M132" s="86">
        <v>0</v>
      </c>
    </row>
    <row r="133" spans="1:13" ht="15">
      <c r="A133" s="54" t="s">
        <v>77</v>
      </c>
      <c r="B133" s="55" t="s">
        <v>158</v>
      </c>
      <c r="C133" s="86">
        <v>0</v>
      </c>
      <c r="D133" s="86">
        <v>0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</row>
    <row r="134" spans="1:13" ht="15">
      <c r="A134" s="54" t="s">
        <v>79</v>
      </c>
      <c r="B134" s="55" t="s">
        <v>162</v>
      </c>
      <c r="C134" s="89">
        <f>C135+C136</f>
        <v>0</v>
      </c>
      <c r="D134" s="89">
        <f>D135+D136</f>
        <v>0</v>
      </c>
      <c r="E134" s="89">
        <f>E135+E136</f>
        <v>0</v>
      </c>
      <c r="F134" s="89">
        <f aca="true" t="shared" si="35" ref="F134:L134">F135+F136</f>
        <v>0</v>
      </c>
      <c r="G134" s="89">
        <f t="shared" si="35"/>
        <v>0</v>
      </c>
      <c r="H134" s="89">
        <f t="shared" si="35"/>
        <v>0</v>
      </c>
      <c r="I134" s="89">
        <f t="shared" si="35"/>
        <v>0</v>
      </c>
      <c r="J134" s="89">
        <f t="shared" si="35"/>
        <v>0</v>
      </c>
      <c r="K134" s="89">
        <f t="shared" si="35"/>
        <v>0</v>
      </c>
      <c r="L134" s="89">
        <f t="shared" si="35"/>
        <v>0</v>
      </c>
      <c r="M134" s="89">
        <f>M135+M136</f>
        <v>0</v>
      </c>
    </row>
    <row r="135" spans="1:13" ht="15">
      <c r="A135" s="54"/>
      <c r="B135" s="55" t="s">
        <v>114</v>
      </c>
      <c r="C135" s="86">
        <v>0</v>
      </c>
      <c r="D135" s="86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</row>
    <row r="136" spans="1:13" ht="15">
      <c r="A136" s="54"/>
      <c r="B136" s="55" t="s">
        <v>115</v>
      </c>
      <c r="C136" s="86">
        <v>0</v>
      </c>
      <c r="D136" s="86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</row>
    <row r="137" spans="1:13" ht="15">
      <c r="A137" s="54" t="s">
        <v>81</v>
      </c>
      <c r="B137" s="55" t="s">
        <v>163</v>
      </c>
      <c r="C137" s="86">
        <v>0</v>
      </c>
      <c r="D137" s="86">
        <v>0</v>
      </c>
      <c r="E137" s="86">
        <v>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</row>
    <row r="138" spans="1:13" ht="15">
      <c r="A138" s="54" t="s">
        <v>164</v>
      </c>
      <c r="B138" s="55" t="s">
        <v>165</v>
      </c>
      <c r="C138" s="86">
        <v>0</v>
      </c>
      <c r="D138" s="86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</row>
    <row r="139" spans="1:13" ht="15">
      <c r="A139" s="54" t="s">
        <v>166</v>
      </c>
      <c r="B139" s="58" t="s">
        <v>167</v>
      </c>
      <c r="C139" s="86">
        <v>0</v>
      </c>
      <c r="D139" s="86">
        <v>0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0</v>
      </c>
      <c r="K139" s="86">
        <v>0</v>
      </c>
      <c r="L139" s="86">
        <v>0</v>
      </c>
      <c r="M139" s="86">
        <v>0</v>
      </c>
    </row>
    <row r="140" spans="1:13" ht="15">
      <c r="A140" s="54" t="s">
        <v>168</v>
      </c>
      <c r="B140" s="55" t="s">
        <v>169</v>
      </c>
      <c r="C140" s="86">
        <v>0</v>
      </c>
      <c r="D140" s="86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0</v>
      </c>
      <c r="M140" s="86">
        <v>0</v>
      </c>
    </row>
    <row r="141" spans="1:13" ht="15">
      <c r="A141" s="54" t="s">
        <v>170</v>
      </c>
      <c r="B141" s="55" t="s">
        <v>50</v>
      </c>
      <c r="C141" s="86">
        <v>0</v>
      </c>
      <c r="D141" s="86">
        <v>0</v>
      </c>
      <c r="E141" s="86">
        <v>0</v>
      </c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</row>
    <row r="142" spans="1:13" ht="15">
      <c r="A142" s="54" t="s">
        <v>12</v>
      </c>
      <c r="B142" s="55" t="s">
        <v>171</v>
      </c>
      <c r="C142" s="86">
        <v>0</v>
      </c>
      <c r="D142" s="86">
        <v>0</v>
      </c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6">
        <v>0</v>
      </c>
      <c r="L142" s="86">
        <v>0</v>
      </c>
      <c r="M142" s="86">
        <v>0</v>
      </c>
    </row>
    <row r="143" spans="1:13" ht="15.75">
      <c r="A143" s="52" t="s">
        <v>89</v>
      </c>
      <c r="B143" s="56" t="s">
        <v>172</v>
      </c>
      <c r="C143" s="85">
        <f aca="true" t="shared" si="36" ref="C143:M143">C144+C145</f>
        <v>0</v>
      </c>
      <c r="D143" s="85">
        <f t="shared" si="36"/>
        <v>0</v>
      </c>
      <c r="E143" s="85">
        <f t="shared" si="36"/>
        <v>0</v>
      </c>
      <c r="F143" s="85">
        <f t="shared" si="36"/>
        <v>0</v>
      </c>
      <c r="G143" s="85">
        <f t="shared" si="36"/>
        <v>0</v>
      </c>
      <c r="H143" s="85">
        <f t="shared" si="36"/>
        <v>0</v>
      </c>
      <c r="I143" s="85">
        <f t="shared" si="36"/>
        <v>0</v>
      </c>
      <c r="J143" s="85">
        <f t="shared" si="36"/>
        <v>0</v>
      </c>
      <c r="K143" s="85">
        <f t="shared" si="36"/>
        <v>0</v>
      </c>
      <c r="L143" s="85">
        <f t="shared" si="36"/>
        <v>0</v>
      </c>
      <c r="M143" s="85">
        <f t="shared" si="36"/>
        <v>0</v>
      </c>
    </row>
    <row r="144" spans="1:13" ht="15">
      <c r="A144" s="54" t="s">
        <v>8</v>
      </c>
      <c r="B144" s="55" t="s">
        <v>173</v>
      </c>
      <c r="C144" s="86">
        <v>0</v>
      </c>
      <c r="D144" s="86">
        <v>0</v>
      </c>
      <c r="E144" s="86">
        <v>0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0</v>
      </c>
      <c r="L144" s="86">
        <v>0</v>
      </c>
      <c r="M144" s="86">
        <v>0</v>
      </c>
    </row>
    <row r="145" spans="1:13" ht="15">
      <c r="A145" s="54" t="s">
        <v>10</v>
      </c>
      <c r="B145" s="55" t="s">
        <v>103</v>
      </c>
      <c r="C145" s="89">
        <f aca="true" t="shared" si="37" ref="C145:M145">C146+C147</f>
        <v>0</v>
      </c>
      <c r="D145" s="89">
        <f t="shared" si="37"/>
        <v>0</v>
      </c>
      <c r="E145" s="89">
        <f t="shared" si="37"/>
        <v>0</v>
      </c>
      <c r="F145" s="89">
        <f t="shared" si="37"/>
        <v>0</v>
      </c>
      <c r="G145" s="89">
        <f t="shared" si="37"/>
        <v>0</v>
      </c>
      <c r="H145" s="89">
        <f t="shared" si="37"/>
        <v>0</v>
      </c>
      <c r="I145" s="89">
        <f t="shared" si="37"/>
        <v>0</v>
      </c>
      <c r="J145" s="89">
        <f t="shared" si="37"/>
        <v>0</v>
      </c>
      <c r="K145" s="89">
        <f t="shared" si="37"/>
        <v>0</v>
      </c>
      <c r="L145" s="89">
        <f t="shared" si="37"/>
        <v>0</v>
      </c>
      <c r="M145" s="89">
        <f t="shared" si="37"/>
        <v>0</v>
      </c>
    </row>
    <row r="146" spans="1:13" ht="15">
      <c r="A146" s="54"/>
      <c r="B146" s="55" t="s">
        <v>151</v>
      </c>
      <c r="C146" s="86">
        <v>0</v>
      </c>
      <c r="D146" s="86">
        <v>0</v>
      </c>
      <c r="E146" s="86">
        <v>0</v>
      </c>
      <c r="F146" s="86">
        <v>0</v>
      </c>
      <c r="G146" s="86">
        <v>0</v>
      </c>
      <c r="H146" s="86">
        <v>0</v>
      </c>
      <c r="I146" s="86">
        <v>0</v>
      </c>
      <c r="J146" s="86">
        <v>0</v>
      </c>
      <c r="K146" s="86">
        <v>0</v>
      </c>
      <c r="L146" s="86">
        <v>0</v>
      </c>
      <c r="M146" s="86">
        <v>0</v>
      </c>
    </row>
    <row r="147" spans="1:13" ht="15">
      <c r="A147" s="61"/>
      <c r="B147" s="55" t="s">
        <v>152</v>
      </c>
      <c r="C147" s="86">
        <v>0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0</v>
      </c>
      <c r="M147" s="86">
        <v>0</v>
      </c>
    </row>
    <row r="148" spans="1:13" ht="15.75">
      <c r="A148" s="61"/>
      <c r="B148" s="69" t="s">
        <v>174</v>
      </c>
      <c r="C148" s="90">
        <f>C98+C108</f>
        <v>0</v>
      </c>
      <c r="D148" s="90">
        <f>D98+D108</f>
        <v>0</v>
      </c>
      <c r="E148" s="90">
        <f>E98+E108</f>
        <v>0</v>
      </c>
      <c r="F148" s="90">
        <f aca="true" t="shared" si="38" ref="F148:M148">F98+F108</f>
        <v>0</v>
      </c>
      <c r="G148" s="90">
        <f t="shared" si="38"/>
        <v>0</v>
      </c>
      <c r="H148" s="90">
        <f t="shared" si="38"/>
        <v>0</v>
      </c>
      <c r="I148" s="90">
        <f t="shared" si="38"/>
        <v>0</v>
      </c>
      <c r="J148" s="90">
        <f t="shared" si="38"/>
        <v>0</v>
      </c>
      <c r="K148" s="90">
        <f t="shared" si="38"/>
        <v>0</v>
      </c>
      <c r="L148" s="90">
        <f t="shared" si="38"/>
        <v>0</v>
      </c>
      <c r="M148" s="90">
        <f t="shared" si="38"/>
        <v>0</v>
      </c>
    </row>
    <row r="149" spans="1:13" ht="15">
      <c r="A149" s="61"/>
      <c r="B149" s="49" t="s">
        <v>175</v>
      </c>
      <c r="C149" s="91">
        <f>C94-C148</f>
        <v>0</v>
      </c>
      <c r="D149" s="91">
        <f>D94-D148</f>
        <v>0</v>
      </c>
      <c r="E149" s="91">
        <f>E94-E148</f>
        <v>0</v>
      </c>
      <c r="F149" s="91">
        <f aca="true" t="shared" si="39" ref="F149:L149">F94-F148</f>
        <v>0</v>
      </c>
      <c r="G149" s="91">
        <f t="shared" si="39"/>
        <v>0</v>
      </c>
      <c r="H149" s="91">
        <f t="shared" si="39"/>
        <v>0</v>
      </c>
      <c r="I149" s="91">
        <f t="shared" si="39"/>
        <v>0</v>
      </c>
      <c r="J149" s="91">
        <f t="shared" si="39"/>
        <v>0</v>
      </c>
      <c r="K149" s="91">
        <f t="shared" si="39"/>
        <v>0</v>
      </c>
      <c r="L149" s="91">
        <f t="shared" si="39"/>
        <v>0</v>
      </c>
      <c r="M149" s="91">
        <f>M94-M148</f>
        <v>0</v>
      </c>
    </row>
  </sheetData>
  <sheetProtection password="8116" sheet="1" formatCells="0" formatColumns="0" formatRows="0" insertColumns="0" insertRows="0" deleteColumns="0" deleteRows="0"/>
  <mergeCells count="16">
    <mergeCell ref="C14:E14"/>
    <mergeCell ref="A12:B12"/>
    <mergeCell ref="A13:B13"/>
    <mergeCell ref="A14:B14"/>
    <mergeCell ref="F8:M8"/>
    <mergeCell ref="K16:M16"/>
    <mergeCell ref="F18:M18"/>
    <mergeCell ref="F96:M96"/>
    <mergeCell ref="A9:B9"/>
    <mergeCell ref="A10:B10"/>
    <mergeCell ref="A11:B11"/>
    <mergeCell ref="C9:E9"/>
    <mergeCell ref="C10:E10"/>
    <mergeCell ref="C11:E11"/>
    <mergeCell ref="C12:E12"/>
    <mergeCell ref="C13:E13"/>
  </mergeCells>
  <printOptions/>
  <pageMargins left="0.7" right="0.7" top="0.75" bottom="0.75" header="0.3" footer="0.3"/>
  <pageSetup fitToHeight="0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="80" zoomScaleNormal="80" zoomScalePageLayoutView="0" workbookViewId="0" topLeftCell="A16">
      <selection activeCell="D4" sqref="D4:F4"/>
    </sheetView>
  </sheetViews>
  <sheetFormatPr defaultColWidth="9.140625" defaultRowHeight="15"/>
  <cols>
    <col min="1" max="1" width="9.140625" style="21" customWidth="1"/>
    <col min="2" max="2" width="38.57421875" style="21" customWidth="1"/>
    <col min="3" max="3" width="15.28125" style="21" customWidth="1"/>
    <col min="4" max="4" width="14.140625" style="21" customWidth="1"/>
    <col min="5" max="5" width="17.00390625" style="21" customWidth="1"/>
    <col min="6" max="7" width="12.57421875" style="21" customWidth="1"/>
    <col min="8" max="9" width="11.28125" style="21" customWidth="1"/>
    <col min="10" max="10" width="12.140625" style="21" customWidth="1"/>
    <col min="11" max="12" width="11.421875" style="21" customWidth="1"/>
    <col min="13" max="13" width="13.28125" style="21" customWidth="1"/>
    <col min="14" max="16384" width="9.140625" style="21" customWidth="1"/>
  </cols>
  <sheetData>
    <row r="2" spans="1:12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8" ht="15.75" thickBot="1"/>
    <row r="9" spans="1:6" ht="21.75" thickBot="1">
      <c r="A9" s="144" t="s">
        <v>176</v>
      </c>
      <c r="B9" s="145"/>
      <c r="C9" s="134">
        <f>+'Rachunek Zysków i Strat'!C9:E9</f>
        <v>0</v>
      </c>
      <c r="D9" s="135"/>
      <c r="E9" s="135"/>
      <c r="F9" s="136"/>
    </row>
    <row r="10" spans="1:6" ht="21.75" thickBot="1">
      <c r="A10" s="146" t="s">
        <v>177</v>
      </c>
      <c r="B10" s="147"/>
      <c r="C10" s="134">
        <f>+'Rachunek Zysków i Strat'!C10:E10</f>
        <v>0</v>
      </c>
      <c r="D10" s="135"/>
      <c r="E10" s="135"/>
      <c r="F10" s="136"/>
    </row>
    <row r="11" spans="1:6" ht="21.75" thickBot="1">
      <c r="A11" s="146" t="s">
        <v>178</v>
      </c>
      <c r="B11" s="147"/>
      <c r="C11" s="134">
        <f>+'Rachunek Zysków i Strat'!C11:E11</f>
        <v>0</v>
      </c>
      <c r="D11" s="135"/>
      <c r="E11" s="135"/>
      <c r="F11" s="136"/>
    </row>
    <row r="12" spans="1:6" ht="21.75" thickBot="1">
      <c r="A12" s="139" t="s">
        <v>179</v>
      </c>
      <c r="B12" s="140"/>
      <c r="C12" s="134">
        <f>+'Rachunek Zysków i Strat'!C12:E12</f>
        <v>0</v>
      </c>
      <c r="D12" s="135"/>
      <c r="E12" s="135"/>
      <c r="F12" s="136"/>
    </row>
    <row r="13" spans="1:6" ht="21.75" thickBot="1">
      <c r="A13" s="141" t="s">
        <v>180</v>
      </c>
      <c r="B13" s="142"/>
      <c r="C13" s="134">
        <f>+'Rachunek Zysków i Strat'!C13:E13</f>
        <v>0</v>
      </c>
      <c r="D13" s="135"/>
      <c r="E13" s="135"/>
      <c r="F13" s="136"/>
    </row>
    <row r="14" spans="1:6" ht="21.75" thickBot="1">
      <c r="A14" s="141" t="s">
        <v>181</v>
      </c>
      <c r="B14" s="142"/>
      <c r="C14" s="134">
        <f>+'Rachunek Zysków i Strat'!C14:E14</f>
        <v>0</v>
      </c>
      <c r="D14" s="135"/>
      <c r="E14" s="135"/>
      <c r="F14" s="136"/>
    </row>
    <row r="16" spans="11:13" ht="15">
      <c r="K16" s="143" t="str">
        <f>+'Rachunek Zysków i Strat'!K16:M16</f>
        <v>Załącznik nr 4a do wniosku</v>
      </c>
      <c r="L16" s="143"/>
      <c r="M16" s="143"/>
    </row>
    <row r="18" spans="1:13" ht="30">
      <c r="A18" s="137" t="s">
        <v>190</v>
      </c>
      <c r="B18" s="138"/>
      <c r="C18" s="16" t="s">
        <v>2</v>
      </c>
      <c r="D18" s="16" t="s">
        <v>3</v>
      </c>
      <c r="E18" s="16" t="s">
        <v>4</v>
      </c>
      <c r="F18" s="128" t="s">
        <v>5</v>
      </c>
      <c r="G18" s="128"/>
      <c r="H18" s="128"/>
      <c r="I18" s="128"/>
      <c r="J18" s="128"/>
      <c r="K18" s="128"/>
      <c r="L18" s="128"/>
      <c r="M18" s="128"/>
    </row>
    <row r="19" spans="1:13" ht="18.75">
      <c r="A19" s="70"/>
      <c r="B19" s="71"/>
      <c r="C19" s="17">
        <f>+'Rachunek Zysków i Strat'!C19</f>
        <v>2019</v>
      </c>
      <c r="D19" s="17">
        <f>+'Rachunek Zysków i Strat'!D19</f>
        <v>2020</v>
      </c>
      <c r="E19" s="18">
        <f>+'Rachunek Zysków i Strat'!E19</f>
        <v>0</v>
      </c>
      <c r="F19" s="17">
        <f>+'Rachunek Zysków i Strat'!F19</f>
        <v>2021</v>
      </c>
      <c r="G19" s="17">
        <f>+'Rachunek Zysków i Strat'!G19</f>
        <v>2022</v>
      </c>
      <c r="H19" s="17">
        <f>+'Rachunek Zysków i Strat'!H19</f>
        <v>2023</v>
      </c>
      <c r="I19" s="17">
        <f>+'Rachunek Zysków i Strat'!I19</f>
        <v>2024</v>
      </c>
      <c r="J19" s="17">
        <f>+'Rachunek Zysków i Strat'!J19</f>
        <v>2025</v>
      </c>
      <c r="K19" s="17">
        <f>+'Rachunek Zysków i Strat'!K19</f>
        <v>2026</v>
      </c>
      <c r="L19" s="17">
        <f>+'Rachunek Zysków i Strat'!L19</f>
        <v>2027</v>
      </c>
      <c r="M19" s="17">
        <f>+'Rachunek Zysków i Strat'!M19</f>
        <v>2028</v>
      </c>
    </row>
    <row r="20" spans="1:13" ht="23.25" customHeight="1">
      <c r="A20" s="72">
        <v>1</v>
      </c>
      <c r="B20" s="73" t="s">
        <v>191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ht="21" customHeight="1">
      <c r="A21" s="72">
        <f>1+A20</f>
        <v>2</v>
      </c>
      <c r="B21" s="75" t="s">
        <v>192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</row>
    <row r="22" spans="1:13" ht="24" customHeight="1">
      <c r="A22" s="72">
        <f aca="true" t="shared" si="0" ref="A22:A38">1+A21</f>
        <v>3</v>
      </c>
      <c r="B22" s="76" t="s">
        <v>193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</row>
    <row r="23" spans="1:13" ht="24.75">
      <c r="A23" s="72">
        <f t="shared" si="0"/>
        <v>4</v>
      </c>
      <c r="B23" s="77" t="s">
        <v>194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</row>
    <row r="24" spans="1:13" ht="24.75">
      <c r="A24" s="72">
        <f t="shared" si="0"/>
        <v>5</v>
      </c>
      <c r="B24" s="77" t="s">
        <v>195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</row>
    <row r="25" spans="1:13" ht="15">
      <c r="A25" s="72">
        <f t="shared" si="0"/>
        <v>6</v>
      </c>
      <c r="B25" s="77" t="s">
        <v>196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</row>
    <row r="26" spans="1:13" ht="24.75" customHeight="1">
      <c r="A26" s="72">
        <f t="shared" si="0"/>
        <v>7</v>
      </c>
      <c r="B26" s="77" t="s">
        <v>182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</row>
    <row r="27" spans="1:13" ht="15">
      <c r="A27" s="72">
        <f t="shared" si="0"/>
        <v>8</v>
      </c>
      <c r="B27" s="75" t="s">
        <v>183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</row>
    <row r="28" spans="1:13" ht="27" customHeight="1">
      <c r="A28" s="72">
        <f t="shared" si="0"/>
        <v>9</v>
      </c>
      <c r="B28" s="75" t="s">
        <v>184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</row>
    <row r="29" spans="1:13" ht="15">
      <c r="A29" s="72">
        <f t="shared" si="0"/>
        <v>10</v>
      </c>
      <c r="B29" s="75" t="s">
        <v>185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</row>
    <row r="30" spans="1:13" ht="18.75" customHeight="1">
      <c r="A30" s="72">
        <f t="shared" si="0"/>
        <v>11</v>
      </c>
      <c r="B30" s="75" t="s">
        <v>186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</row>
    <row r="31" spans="1:13" ht="28.5" customHeight="1">
      <c r="A31" s="72">
        <f t="shared" si="0"/>
        <v>12</v>
      </c>
      <c r="B31" s="75" t="s">
        <v>187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</row>
    <row r="32" spans="1:13" ht="19.5" customHeight="1">
      <c r="A32" s="72">
        <f t="shared" si="0"/>
        <v>13</v>
      </c>
      <c r="B32" s="78" t="s">
        <v>188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</row>
    <row r="33" spans="1:13" ht="23.25" customHeight="1">
      <c r="A33" s="72">
        <f t="shared" si="0"/>
        <v>14</v>
      </c>
      <c r="B33" s="78" t="s">
        <v>197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</row>
    <row r="34" spans="1:13" ht="24.75" customHeight="1">
      <c r="A34" s="72">
        <f t="shared" si="0"/>
        <v>15</v>
      </c>
      <c r="B34" s="78" t="s">
        <v>198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</row>
    <row r="35" spans="1:13" ht="19.5" customHeight="1">
      <c r="A35" s="72">
        <f t="shared" si="0"/>
        <v>16</v>
      </c>
      <c r="B35" s="75" t="s">
        <v>189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</row>
    <row r="36" spans="1:13" ht="28.5" customHeight="1">
      <c r="A36" s="72">
        <f t="shared" si="0"/>
        <v>17</v>
      </c>
      <c r="B36" s="75" t="s">
        <v>199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</row>
    <row r="37" spans="1:13" ht="18.75" customHeight="1">
      <c r="A37" s="72">
        <f t="shared" si="0"/>
        <v>18</v>
      </c>
      <c r="B37" s="75" t="s">
        <v>200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</row>
    <row r="38" spans="1:13" ht="19.5" customHeight="1">
      <c r="A38" s="72">
        <f t="shared" si="0"/>
        <v>19</v>
      </c>
      <c r="B38" s="75" t="s">
        <v>201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</row>
  </sheetData>
  <sheetProtection/>
  <mergeCells count="15">
    <mergeCell ref="A9:B9"/>
    <mergeCell ref="A10:B10"/>
    <mergeCell ref="A11:B11"/>
    <mergeCell ref="C9:F9"/>
    <mergeCell ref="C10:F10"/>
    <mergeCell ref="C11:F11"/>
    <mergeCell ref="C13:F13"/>
    <mergeCell ref="C14:F14"/>
    <mergeCell ref="F18:M18"/>
    <mergeCell ref="A18:B18"/>
    <mergeCell ref="A12:B12"/>
    <mergeCell ref="A13:B13"/>
    <mergeCell ref="A14:B14"/>
    <mergeCell ref="K16:M16"/>
    <mergeCell ref="C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Aldona Sztyma</cp:lastModifiedBy>
  <cp:lastPrinted>2019-05-21T08:17:25Z</cp:lastPrinted>
  <dcterms:created xsi:type="dcterms:W3CDTF">2017-09-13T09:53:15Z</dcterms:created>
  <dcterms:modified xsi:type="dcterms:W3CDTF">2021-10-05T10:06:09Z</dcterms:modified>
  <cp:category/>
  <cp:version/>
  <cp:contentType/>
  <cp:contentStatus/>
</cp:coreProperties>
</file>