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JOLA\wzory na str internetową\"/>
    </mc:Choice>
  </mc:AlternateContent>
  <xr:revisionPtr revIDLastSave="0" documentId="13_ncr:1_{721C0C1F-CF5D-4DD2-890C-44752C61E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liczenie pożyczki - Z REF" sheetId="7" r:id="rId1"/>
    <sheet name="lista" sheetId="5" r:id="rId2"/>
  </sheets>
  <definedNames>
    <definedName name="InstrumentFinansowy" localSheetId="0">#REF!</definedName>
    <definedName name="InstrumentFinansowy">#REF!</definedName>
    <definedName name="kontrola">#REF!</definedName>
    <definedName name="lista">#REF!</definedName>
    <definedName name="_xlnm.Print_Area" localSheetId="0">'rozliczenie pożyczki - Z REF'!$A$1:$R$62</definedName>
    <definedName name="rodzajP" localSheetId="0">'rozliczenie pożyczki - Z REF'!$X$3:$X$5</definedName>
    <definedName name="rodzajP">#REF!</definedName>
    <definedName name="rodzajpożyczki" localSheetId="0">'rozliczenie pożyczki - Z REF'!$U$2:$U$5</definedName>
    <definedName name="rodzajpożyczki">#REF!</definedName>
    <definedName name="WkładFF">#REF!</definedName>
    <definedName name="WkładWłasny">#REF!</definedName>
  </definedNames>
  <calcPr calcId="191029"/>
</workbook>
</file>

<file path=xl/calcChain.xml><?xml version="1.0" encoding="utf-8"?>
<calcChain xmlns="http://schemas.openxmlformats.org/spreadsheetml/2006/main">
  <c r="N26" i="7" l="1"/>
  <c r="M26" i="7"/>
  <c r="Q47" i="7" l="1"/>
  <c r="P45" i="7"/>
  <c r="P44" i="7"/>
  <c r="P43" i="7"/>
  <c r="Q28" i="7"/>
  <c r="O52" i="7" l="1"/>
  <c r="O50" i="7" l="1"/>
  <c r="N14" i="7" l="1"/>
</calcChain>
</file>

<file path=xl/sharedStrings.xml><?xml version="1.0" encoding="utf-8"?>
<sst xmlns="http://schemas.openxmlformats.org/spreadsheetml/2006/main" count="97" uniqueCount="80">
  <si>
    <t>Lp.</t>
  </si>
  <si>
    <t>nr dokumentu</t>
  </si>
  <si>
    <t>wystawca</t>
  </si>
  <si>
    <t>rodzaj dokumentu</t>
  </si>
  <si>
    <t>kwota dokumentu</t>
  </si>
  <si>
    <t>netto</t>
  </si>
  <si>
    <t>brutto</t>
  </si>
  <si>
    <t>nr bieżącej transzy</t>
  </si>
  <si>
    <t>proporcja %</t>
  </si>
  <si>
    <t>zatwierdził</t>
  </si>
  <si>
    <t>Rozliczenie zaliczki</t>
  </si>
  <si>
    <t>suma wypłaconych zaliczek</t>
  </si>
  <si>
    <t>Zaliczka</t>
  </si>
  <si>
    <t>w tym:</t>
  </si>
  <si>
    <t>pozostało do wypłaty</t>
  </si>
  <si>
    <t>ostateczne rozliczenie pożyczki</t>
  </si>
  <si>
    <t>(wypełnić przy ostatecznej wypłacie / rozliczeniu pożyczki)</t>
  </si>
  <si>
    <t>Wkład własny</t>
  </si>
  <si>
    <t>kwota</t>
  </si>
  <si>
    <t>%</t>
  </si>
  <si>
    <t>rozliczenie dotychczas wypłaconych zaliczek</t>
  </si>
  <si>
    <t>BIEŻĄCA TRANSZA</t>
  </si>
  <si>
    <t>nr transzy</t>
  </si>
  <si>
    <t>Data</t>
  </si>
  <si>
    <r>
      <t xml:space="preserve">kwota </t>
    </r>
    <r>
      <rPr>
        <b/>
        <u/>
        <sz val="11"/>
        <color indexed="8"/>
        <rFont val="Calibri"/>
        <family val="2"/>
        <charset val="238"/>
      </rPr>
      <t>wypłacona</t>
    </r>
    <r>
      <rPr>
        <b/>
        <sz val="11"/>
        <color indexed="8"/>
        <rFont val="Calibri"/>
        <family val="2"/>
        <charset val="238"/>
      </rPr>
      <t xml:space="preserve">
w danej transzy</t>
    </r>
  </si>
  <si>
    <t>SUMA</t>
  </si>
  <si>
    <t>ZALICZKA pozostała do rozliczenia</t>
  </si>
  <si>
    <t>WKŁAD WŁASNY</t>
  </si>
  <si>
    <t>PROPORCJA WYPŁACONYCH TRANSZ</t>
  </si>
  <si>
    <t>wkład własny wymagany umową (jeśli dotyczy)</t>
  </si>
  <si>
    <t>nr TRANSZY</t>
  </si>
  <si>
    <t>osoba wykonująca przelew bankowy</t>
  </si>
  <si>
    <t>(jeśli dotyczy)</t>
  </si>
  <si>
    <t>ZALICZKI</t>
  </si>
  <si>
    <t xml:space="preserve">NIP wystawcy </t>
  </si>
  <si>
    <t xml:space="preserve">data wystawienia </t>
  </si>
  <si>
    <t>Przelew K-PFP</t>
  </si>
  <si>
    <t>cyfryzacja procesów w przedsiębiorstwie</t>
  </si>
  <si>
    <t>automatyzacja lub robotyzacja procesów na poziomie przedsiębiorstwa</t>
  </si>
  <si>
    <t>automatyzacja lub robotyzacja procesów na poziomie regionalnym lub kraju</t>
  </si>
  <si>
    <t>nie dotyczy</t>
  </si>
  <si>
    <t>data
zapłaty</t>
  </si>
  <si>
    <t>opis wydatku 
- zgodnie z dokumentem księgowym</t>
  </si>
  <si>
    <r>
      <rPr>
        <b/>
        <sz val="11"/>
        <color theme="1"/>
        <rFont val="Calibri"/>
        <family val="2"/>
        <charset val="238"/>
      </rPr>
      <t xml:space="preserve">wkład własny </t>
    </r>
    <r>
      <rPr>
        <sz val="11"/>
        <color theme="1"/>
        <rFont val="Calibri"/>
        <family val="2"/>
        <charset val="238"/>
      </rPr>
      <t>udokumentowany przez Pożyczkobiorcę</t>
    </r>
  </si>
  <si>
    <r>
      <t xml:space="preserve">wkład własny wskazany w umowie </t>
    </r>
    <r>
      <rPr>
        <i/>
        <sz val="11"/>
        <color theme="1"/>
        <rFont val="Calibri"/>
        <family val="2"/>
        <charset val="238"/>
      </rPr>
      <t>(jeśli dotyczy)</t>
    </r>
  </si>
  <si>
    <r>
      <t xml:space="preserve">pozostało do rozliczenia </t>
    </r>
    <r>
      <rPr>
        <i/>
        <sz val="11"/>
        <color theme="1"/>
        <rFont val="Calibri"/>
        <family val="2"/>
        <charset val="238"/>
      </rPr>
      <t>(jeśli dotyczy)</t>
    </r>
  </si>
  <si>
    <t>suma</t>
  </si>
  <si>
    <t>w tym: Przelew K-PFP</t>
  </si>
  <si>
    <t>zaliczka rozliczana w bieżącej transzy</t>
  </si>
  <si>
    <r>
      <t xml:space="preserve">suma wszystkich transz
</t>
    </r>
    <r>
      <rPr>
        <sz val="9"/>
        <color theme="1"/>
        <rFont val="Calibri"/>
        <family val="2"/>
        <charset val="238"/>
      </rPr>
      <t>(razem z bieżącą)</t>
    </r>
  </si>
  <si>
    <r>
      <t>poprzednie transze narastająco
(</t>
    </r>
    <r>
      <rPr>
        <b/>
        <u/>
        <sz val="12"/>
        <color rgb="FF000000"/>
        <rFont val="Calibri"/>
        <family val="2"/>
        <charset val="238"/>
      </rPr>
      <t>wpisać ręcznie</t>
    </r>
    <r>
      <rPr>
        <sz val="11"/>
        <color indexed="8"/>
        <rFont val="Calibri"/>
        <family val="2"/>
        <charset val="238"/>
      </rPr>
      <t>)</t>
    </r>
  </si>
  <si>
    <t>pożyczkobiorca</t>
  </si>
  <si>
    <t>nr umowy pożyczki</t>
  </si>
  <si>
    <t>kwota pożyczki</t>
  </si>
  <si>
    <t>data wypłaty zgodnie z umową</t>
  </si>
  <si>
    <t>data ostatecznego rozliczenia/wypłaty</t>
  </si>
  <si>
    <r>
      <t xml:space="preserve">metoda płatności
</t>
    </r>
    <r>
      <rPr>
        <sz val="12"/>
        <color theme="1"/>
        <rFont val="Calibri"/>
        <family val="2"/>
        <charset val="238"/>
        <scheme val="minor"/>
      </rPr>
      <t xml:space="preserve"> (np. przelew / karta)</t>
    </r>
  </si>
  <si>
    <t>Część A - wypełniana przez Pożyczkobiorcę</t>
  </si>
  <si>
    <t>Część B - wypełniana przez K-PFP</t>
  </si>
  <si>
    <t>sporządził</t>
  </si>
  <si>
    <t>start-up</t>
  </si>
  <si>
    <t>Refundacja</t>
  </si>
  <si>
    <t>1.</t>
  </si>
  <si>
    <t>2.</t>
  </si>
  <si>
    <t>3.</t>
  </si>
  <si>
    <t>4.</t>
  </si>
  <si>
    <t xml:space="preserve">przyznany poziom umorzenia </t>
  </si>
  <si>
    <t xml:space="preserve">KWOTA
kwalifikowana </t>
  </si>
  <si>
    <t>BWF</t>
  </si>
  <si>
    <t>WK</t>
  </si>
  <si>
    <t>UMORZENIE</t>
  </si>
  <si>
    <t>łącznie</t>
  </si>
  <si>
    <t>KWOTA KWALIFIKOWANA</t>
  </si>
  <si>
    <t>UMORZENIE - wyliczenia*</t>
  </si>
  <si>
    <r>
      <rPr>
        <i/>
        <sz val="9"/>
        <color theme="1"/>
        <rFont val="Calibri"/>
        <family val="2"/>
        <charset val="238"/>
      </rPr>
      <t>wyliczana od kwoty</t>
    </r>
    <r>
      <rPr>
        <sz val="12"/>
        <color theme="1"/>
        <rFont val="Calibri"/>
        <family val="2"/>
        <charset val="238"/>
      </rPr>
      <t xml:space="preserve"> brutto</t>
    </r>
  </si>
  <si>
    <r>
      <t xml:space="preserve">wyliczane od kwoty kwalifikowanej </t>
    </r>
    <r>
      <rPr>
        <sz val="12"/>
        <color theme="1"/>
        <rFont val="Calibri"/>
        <family val="2"/>
        <charset val="238"/>
      </rPr>
      <t>brutto</t>
    </r>
  </si>
  <si>
    <r>
      <rPr>
        <i/>
        <sz val="9"/>
        <color theme="1"/>
        <rFont val="Calibri"/>
        <family val="2"/>
        <charset val="238"/>
      </rPr>
      <t xml:space="preserve">wyliczana od kwoty </t>
    </r>
    <r>
      <rPr>
        <sz val="12"/>
        <color theme="1"/>
        <rFont val="Calibri"/>
        <family val="2"/>
        <charset val="238"/>
      </rPr>
      <t>netto</t>
    </r>
  </si>
  <si>
    <r>
      <rPr>
        <i/>
        <sz val="9"/>
        <color theme="1"/>
        <rFont val="Calibri"/>
        <family val="2"/>
        <charset val="238"/>
      </rPr>
      <t xml:space="preserve">wyliczane od kwoty kwalifikowanej </t>
    </r>
    <r>
      <rPr>
        <sz val="12"/>
        <color theme="1"/>
        <rFont val="Calibri"/>
        <family val="2"/>
        <charset val="238"/>
      </rPr>
      <t>netto</t>
    </r>
  </si>
  <si>
    <r>
      <t xml:space="preserve">* </t>
    </r>
    <r>
      <rPr>
        <b/>
        <i/>
        <sz val="16"/>
        <color theme="1"/>
        <rFont val="Calibri"/>
        <family val="2"/>
        <charset val="238"/>
      </rPr>
      <t>Dane, które widać w tabeli w trakcie rozliczania pożyczki są orientacyjne.</t>
    </r>
    <r>
      <rPr>
        <i/>
        <sz val="14"/>
        <color theme="1"/>
        <rFont val="Calibri"/>
        <family val="2"/>
        <charset val="238"/>
      </rPr>
      <t xml:space="preserve">
Ostateczne umorzenie zostanie wyliczone po zakończeniu rozliczenia pożyczki wg zasad ustalonych indywidualnie dla danego Klienta.</t>
    </r>
  </si>
  <si>
    <r>
      <t xml:space="preserve">ZESTAWIENIE DOKUMENTÓW DO ROZLICZENIA POŻYCZKI - Umowa Operacyjna 16/2025 </t>
    </r>
    <r>
      <rPr>
        <sz val="20"/>
        <color theme="1"/>
        <rFont val="Calibri"/>
        <family val="2"/>
        <charset val="238"/>
      </rPr>
      <t>(działanie 2.1)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</si>
</sst>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%"/>
  </numFmts>
  <fonts count="38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i/>
      <sz val="16"/>
      <color theme="1"/>
      <name val="Calibri"/>
      <family val="2"/>
      <charset val="238"/>
    </font>
    <font>
      <sz val="2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499984740745262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4" fontId="8" fillId="0" borderId="0" xfId="0" applyNumberFormat="1" applyFont="1"/>
    <xf numFmtId="0" fontId="1" fillId="0" borderId="0" xfId="0" applyFont="1" applyAlignment="1">
      <alignment horizontal="left" vertical="center"/>
    </xf>
    <xf numFmtId="0" fontId="17" fillId="0" borderId="1" xfId="0" applyFont="1" applyBorder="1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 applyProtection="1">
      <alignment vertical="center"/>
      <protection locked="0"/>
    </xf>
    <xf numFmtId="4" fontId="16" fillId="0" borderId="2" xfId="0" applyNumberFormat="1" applyFont="1" applyBorder="1" applyAlignment="1">
      <alignment vertical="center"/>
    </xf>
    <xf numFmtId="4" fontId="13" fillId="2" borderId="2" xfId="0" applyNumberFormat="1" applyFont="1" applyFill="1" applyBorder="1" applyAlignment="1">
      <alignment vertical="center"/>
    </xf>
    <xf numFmtId="9" fontId="13" fillId="0" borderId="2" xfId="0" applyNumberFormat="1" applyFont="1" applyBorder="1" applyAlignment="1">
      <alignment horizontal="right" vertical="center"/>
    </xf>
    <xf numFmtId="9" fontId="14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vertical="center"/>
    </xf>
    <xf numFmtId="4" fontId="4" fillId="0" borderId="2" xfId="0" applyNumberFormat="1" applyFont="1" applyBorder="1"/>
    <xf numFmtId="14" fontId="4" fillId="0" borderId="2" xfId="0" applyNumberFormat="1" applyFont="1" applyBorder="1"/>
    <xf numFmtId="4" fontId="4" fillId="0" borderId="2" xfId="0" applyNumberFormat="1" applyFont="1" applyBorder="1" applyAlignment="1">
      <alignment vertical="center"/>
    </xf>
    <xf numFmtId="0" fontId="17" fillId="0" borderId="0" xfId="0" applyFont="1"/>
    <xf numFmtId="0" fontId="10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  <xf numFmtId="0" fontId="3" fillId="0" borderId="0" xfId="0" applyFont="1"/>
    <xf numFmtId="0" fontId="25" fillId="0" borderId="4" xfId="0" applyFont="1" applyBorder="1"/>
    <xf numFmtId="4" fontId="16" fillId="0" borderId="4" xfId="0" applyNumberFormat="1" applyFont="1" applyBorder="1"/>
    <xf numFmtId="14" fontId="25" fillId="0" borderId="4" xfId="0" applyNumberFormat="1" applyFont="1" applyBorder="1"/>
    <xf numFmtId="4" fontId="25" fillId="0" borderId="4" xfId="0" applyNumberFormat="1" applyFont="1" applyBorder="1"/>
    <xf numFmtId="0" fontId="28" fillId="0" borderId="0" xfId="0" applyFont="1" applyAlignment="1">
      <alignment horizontal="righ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49" fontId="24" fillId="0" borderId="2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4" fontId="15" fillId="0" borderId="0" xfId="0" applyNumberFormat="1" applyFont="1" applyAlignment="1">
      <alignment vertical="center"/>
    </xf>
    <xf numFmtId="0" fontId="29" fillId="0" borderId="0" xfId="0" applyFont="1" applyAlignment="1">
      <alignment horizontal="left"/>
    </xf>
    <xf numFmtId="0" fontId="6" fillId="0" borderId="0" xfId="0" applyFont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5" fillId="3" borderId="3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4" fontId="16" fillId="3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right" wrapText="1"/>
    </xf>
    <xf numFmtId="9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9" fontId="1" fillId="4" borderId="2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/>
    </xf>
    <xf numFmtId="0" fontId="25" fillId="0" borderId="4" xfId="0" applyFont="1" applyBorder="1" applyAlignment="1">
      <alignment horizontal="left"/>
    </xf>
    <xf numFmtId="4" fontId="16" fillId="0" borderId="4" xfId="0" applyNumberFormat="1" applyFont="1" applyBorder="1" applyAlignment="1">
      <alignment horizontal="left"/>
    </xf>
    <xf numFmtId="14" fontId="25" fillId="0" borderId="4" xfId="0" applyNumberFormat="1" applyFont="1" applyBorder="1" applyAlignment="1">
      <alignment horizontal="left"/>
    </xf>
    <xf numFmtId="4" fontId="25" fillId="0" borderId="4" xfId="0" applyNumberFormat="1" applyFont="1" applyBorder="1" applyAlignment="1">
      <alignment horizontal="left"/>
    </xf>
    <xf numFmtId="0" fontId="18" fillId="0" borderId="8" xfId="0" applyFont="1" applyBorder="1" applyAlignment="1">
      <alignment horizontal="center" vertical="top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9" fontId="25" fillId="0" borderId="4" xfId="1" applyFont="1" applyBorder="1" applyAlignment="1">
      <alignment horizontal="left"/>
    </xf>
    <xf numFmtId="0" fontId="4" fillId="0" borderId="2" xfId="0" applyFont="1" applyBorder="1" applyAlignment="1" applyProtection="1">
      <alignment vertical="center"/>
      <protection locked="0"/>
    </xf>
    <xf numFmtId="4" fontId="4" fillId="3" borderId="20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" fontId="10" fillId="3" borderId="2" xfId="0" applyNumberFormat="1" applyFont="1" applyFill="1" applyBorder="1" applyAlignment="1">
      <alignment horizontal="right" vertical="center"/>
    </xf>
    <xf numFmtId="4" fontId="25" fillId="0" borderId="21" xfId="0" applyNumberFormat="1" applyFont="1" applyBorder="1"/>
    <xf numFmtId="9" fontId="1" fillId="4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23" fillId="3" borderId="13" xfId="0" applyNumberFormat="1" applyFont="1" applyFill="1" applyBorder="1" applyAlignment="1">
      <alignment horizontal="right" wrapText="1"/>
    </xf>
    <xf numFmtId="0" fontId="23" fillId="4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26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9" fontId="16" fillId="4" borderId="7" xfId="0" applyNumberFormat="1" applyFont="1" applyFill="1" applyBorder="1" applyAlignment="1">
      <alignment horizontal="right" vertical="center"/>
    </xf>
    <xf numFmtId="9" fontId="16" fillId="4" borderId="4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 wrapText="1"/>
    </xf>
    <xf numFmtId="0" fontId="0" fillId="3" borderId="12" xfId="0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49" fontId="24" fillId="0" borderId="11" xfId="0" applyNumberFormat="1" applyFont="1" applyBorder="1" applyAlignment="1" applyProtection="1">
      <alignment horizontal="left" vertical="center"/>
      <protection locked="0"/>
    </xf>
    <xf numFmtId="49" fontId="24" fillId="0" borderId="12" xfId="0" applyNumberFormat="1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10" fillId="4" borderId="2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1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16865"/>
        </patternFill>
      </fill>
    </dxf>
    <dxf>
      <font>
        <b/>
        <i val="0"/>
      </font>
      <fill>
        <patternFill>
          <bgColor rgb="FFF16865"/>
        </patternFill>
      </fill>
    </dxf>
    <dxf>
      <font>
        <b/>
        <i val="0"/>
        <color auto="1"/>
      </font>
      <fill>
        <patternFill>
          <bgColor rgb="FFF16865"/>
        </patternFill>
      </fill>
    </dxf>
    <dxf>
      <font>
        <b/>
        <i val="0"/>
      </font>
      <fill>
        <patternFill>
          <bgColor rgb="FFF168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8F8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F8F"/>
      <color rgb="FFF16865"/>
      <color rgb="FFB3CB7F"/>
      <color rgb="FF8DC684"/>
      <color rgb="FFFDFDF9"/>
      <color rgb="FFF8F7EE"/>
      <color rgb="FFF7F6ED"/>
      <color rgb="FFF0F6DE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2C7B-479E-4AC4-A304-F88DC2D56B91}">
  <sheetPr>
    <pageSetUpPr fitToPage="1"/>
  </sheetPr>
  <dimension ref="A1:V63"/>
  <sheetViews>
    <sheetView tabSelected="1" view="pageBreakPreview" zoomScale="70" zoomScaleNormal="90" zoomScaleSheetLayoutView="70" zoomScalePageLayoutView="70" workbookViewId="0">
      <selection activeCell="J6" sqref="J6"/>
    </sheetView>
  </sheetViews>
  <sheetFormatPr defaultRowHeight="15" x14ac:dyDescent="0.25"/>
  <cols>
    <col min="1" max="1" width="4.5703125" customWidth="1"/>
    <col min="2" max="2" width="18" customWidth="1"/>
    <col min="3" max="3" width="28" customWidth="1"/>
    <col min="4" max="4" width="1.28515625" customWidth="1"/>
    <col min="5" max="5" width="26" customWidth="1"/>
    <col min="6" max="6" width="23.7109375" customWidth="1"/>
    <col min="7" max="7" width="15.85546875" customWidth="1"/>
    <col min="8" max="8" width="15.140625" customWidth="1"/>
    <col min="9" max="9" width="13.42578125" customWidth="1"/>
    <col min="10" max="11" width="17.85546875" customWidth="1"/>
    <col min="12" max="12" width="39" customWidth="1"/>
    <col min="13" max="14" width="19.7109375" customWidth="1"/>
    <col min="15" max="15" width="18.7109375" customWidth="1"/>
    <col min="16" max="17" width="18.5703125" customWidth="1"/>
    <col min="18" max="18" width="17.28515625" customWidth="1"/>
    <col min="19" max="19" width="1.42578125" customWidth="1"/>
    <col min="20" max="20" width="28" customWidth="1"/>
    <col min="21" max="21" width="10.5703125" customWidth="1"/>
    <col min="22" max="22" width="10.140625" customWidth="1"/>
    <col min="24" max="24" width="13.28515625" customWidth="1"/>
  </cols>
  <sheetData>
    <row r="1" spans="1:19" ht="31.5" customHeight="1" x14ac:dyDescent="0.4">
      <c r="A1" s="65" t="s">
        <v>79</v>
      </c>
      <c r="J1" s="105"/>
      <c r="L1" s="46"/>
      <c r="M1" s="78" t="s">
        <v>58</v>
      </c>
      <c r="N1" s="79"/>
      <c r="O1" s="79"/>
      <c r="P1" s="79"/>
      <c r="Q1" s="79"/>
      <c r="R1" s="79"/>
      <c r="S1" s="16"/>
    </row>
    <row r="2" spans="1:19" ht="20.25" customHeight="1" thickBot="1" x14ac:dyDescent="0.3">
      <c r="A2" s="109"/>
      <c r="B2" s="109"/>
      <c r="C2" s="109"/>
      <c r="D2" s="109"/>
      <c r="E2" s="109"/>
      <c r="F2" s="109"/>
      <c r="G2" s="109"/>
      <c r="M2" s="33" t="s">
        <v>7</v>
      </c>
    </row>
    <row r="3" spans="1:19" ht="18" customHeight="1" x14ac:dyDescent="0.25">
      <c r="B3" s="5"/>
      <c r="C3" s="5"/>
      <c r="D3" s="5"/>
      <c r="E3" s="5"/>
      <c r="F3" s="5"/>
      <c r="L3" s="28"/>
      <c r="M3" s="110">
        <v>1</v>
      </c>
      <c r="N3" s="112" t="s">
        <v>24</v>
      </c>
    </row>
    <row r="4" spans="1:19" ht="13.5" customHeight="1" thickBot="1" x14ac:dyDescent="0.3">
      <c r="B4" s="5"/>
      <c r="C4" s="5"/>
      <c r="D4" s="5"/>
      <c r="E4" s="5"/>
      <c r="F4" s="66"/>
      <c r="L4" s="30"/>
      <c r="M4" s="111"/>
      <c r="N4" s="112"/>
      <c r="O4" s="106" t="s">
        <v>13</v>
      </c>
      <c r="P4" s="106"/>
      <c r="Q4" s="106"/>
      <c r="R4" s="106"/>
    </row>
    <row r="5" spans="1:19" ht="18.75" customHeight="1" x14ac:dyDescent="0.3">
      <c r="C5" s="67" t="s">
        <v>52</v>
      </c>
      <c r="D5" s="67"/>
      <c r="E5" s="88"/>
      <c r="F5" s="69"/>
      <c r="G5" s="69"/>
      <c r="H5" s="69"/>
      <c r="M5" s="14" t="s">
        <v>22</v>
      </c>
      <c r="N5" s="113"/>
      <c r="O5" s="70" t="s">
        <v>36</v>
      </c>
      <c r="P5" s="70" t="s">
        <v>61</v>
      </c>
      <c r="Q5" s="70" t="s">
        <v>12</v>
      </c>
      <c r="R5" s="71" t="s">
        <v>23</v>
      </c>
    </row>
    <row r="6" spans="1:19" ht="18.75" customHeight="1" x14ac:dyDescent="0.3">
      <c r="C6" s="68" t="s">
        <v>51</v>
      </c>
      <c r="D6" s="68"/>
      <c r="E6" s="89"/>
      <c r="F6" s="50"/>
      <c r="G6" s="50"/>
      <c r="H6" s="50"/>
      <c r="L6" s="28"/>
      <c r="M6" s="62">
        <v>1</v>
      </c>
      <c r="N6" s="40"/>
      <c r="O6" s="40"/>
      <c r="P6" s="40"/>
      <c r="Q6" s="40"/>
      <c r="R6" s="41"/>
      <c r="S6" s="25"/>
    </row>
    <row r="7" spans="1:19" ht="18.75" customHeight="1" x14ac:dyDescent="0.3">
      <c r="C7" s="68" t="s">
        <v>53</v>
      </c>
      <c r="D7" s="68"/>
      <c r="E7" s="90"/>
      <c r="F7" s="51"/>
      <c r="G7" s="51"/>
      <c r="H7" s="51"/>
      <c r="L7" s="28"/>
      <c r="M7" s="62">
        <v>2</v>
      </c>
      <c r="N7" s="40"/>
      <c r="O7" s="40"/>
      <c r="P7" s="40"/>
      <c r="Q7" s="40"/>
      <c r="R7" s="41"/>
      <c r="S7" s="25"/>
    </row>
    <row r="8" spans="1:19" ht="18.75" customHeight="1" x14ac:dyDescent="0.3">
      <c r="C8" s="68" t="s">
        <v>54</v>
      </c>
      <c r="D8" s="68"/>
      <c r="E8" s="89"/>
      <c r="F8" s="50"/>
      <c r="G8" s="50"/>
      <c r="H8" s="50"/>
      <c r="L8" s="28"/>
      <c r="M8" s="62">
        <v>3</v>
      </c>
      <c r="N8" s="40"/>
      <c r="O8" s="40"/>
      <c r="P8" s="40"/>
      <c r="Q8" s="40"/>
      <c r="R8" s="41"/>
      <c r="S8" s="25"/>
    </row>
    <row r="9" spans="1:19" s="6" customFormat="1" ht="18.75" customHeight="1" x14ac:dyDescent="0.3">
      <c r="C9" s="68" t="s">
        <v>55</v>
      </c>
      <c r="D9" s="68"/>
      <c r="E9" s="91"/>
      <c r="F9" s="52"/>
      <c r="G9" s="52"/>
      <c r="H9" s="52"/>
      <c r="I9"/>
      <c r="J9"/>
      <c r="L9" s="28"/>
      <c r="M9" s="62">
        <v>4</v>
      </c>
      <c r="N9" s="40"/>
      <c r="O9" s="40"/>
      <c r="P9" s="40"/>
      <c r="Q9" s="40"/>
      <c r="R9" s="41"/>
      <c r="S9" s="25"/>
    </row>
    <row r="10" spans="1:19" s="6" customFormat="1" ht="18.75" customHeight="1" x14ac:dyDescent="0.3">
      <c r="C10" s="68" t="s">
        <v>29</v>
      </c>
      <c r="D10" s="68"/>
      <c r="E10" s="92"/>
      <c r="F10" s="53"/>
      <c r="G10" s="53"/>
      <c r="H10" s="53"/>
      <c r="I10"/>
      <c r="J10"/>
      <c r="L10" s="28"/>
      <c r="M10" s="62">
        <v>5</v>
      </c>
      <c r="N10" s="40"/>
      <c r="O10" s="40"/>
      <c r="P10" s="40"/>
      <c r="Q10" s="40"/>
      <c r="R10" s="41"/>
      <c r="S10" s="25"/>
    </row>
    <row r="11" spans="1:19" s="6" customFormat="1" ht="18.75" customHeight="1" x14ac:dyDescent="0.3">
      <c r="C11" s="68" t="s">
        <v>66</v>
      </c>
      <c r="D11"/>
      <c r="E11" s="96"/>
      <c r="F11" s="101"/>
      <c r="G11" s="101"/>
      <c r="H11" s="101"/>
      <c r="I11"/>
      <c r="J11"/>
      <c r="L11" s="28"/>
      <c r="M11" s="62">
        <v>6</v>
      </c>
      <c r="N11" s="40"/>
      <c r="O11" s="40"/>
      <c r="P11" s="40"/>
      <c r="Q11" s="40"/>
      <c r="R11" s="41"/>
      <c r="S11" s="25"/>
    </row>
    <row r="12" spans="1:19" ht="18.75" customHeight="1" x14ac:dyDescent="0.25">
      <c r="L12" s="28"/>
      <c r="M12" s="44" t="s">
        <v>25</v>
      </c>
      <c r="N12" s="39"/>
      <c r="O12" s="17"/>
      <c r="P12" s="17"/>
      <c r="Q12" s="17"/>
      <c r="R12" s="17"/>
      <c r="S12" s="17"/>
    </row>
    <row r="13" spans="1:19" ht="15" customHeight="1" x14ac:dyDescent="0.25">
      <c r="A13" s="7"/>
      <c r="B13" s="7"/>
      <c r="C13" s="8"/>
      <c r="D13" s="8"/>
      <c r="E13" s="8"/>
      <c r="F13" s="8"/>
      <c r="L13" s="1"/>
      <c r="N13" s="3"/>
      <c r="O13" s="3"/>
      <c r="P13" s="3"/>
      <c r="Q13" s="3"/>
      <c r="R13" s="3"/>
      <c r="S13" s="3"/>
    </row>
    <row r="14" spans="1:19" ht="23.25" customHeight="1" x14ac:dyDescent="0.25">
      <c r="A14" s="7"/>
      <c r="B14" s="7"/>
      <c r="C14" s="8"/>
      <c r="D14" s="8"/>
      <c r="E14" s="8"/>
      <c r="F14" s="8"/>
      <c r="L14" s="29"/>
      <c r="M14" s="83" t="s">
        <v>14</v>
      </c>
      <c r="N14" s="107">
        <f>E7-N12</f>
        <v>0</v>
      </c>
      <c r="O14" s="107"/>
      <c r="P14" s="3"/>
      <c r="Q14" s="18"/>
      <c r="R14" s="18"/>
      <c r="S14" s="18"/>
    </row>
    <row r="15" spans="1:19" ht="13.5" customHeight="1" x14ac:dyDescent="0.25">
      <c r="A15" s="114"/>
      <c r="B15" s="114"/>
      <c r="C15" s="2"/>
      <c r="D15" s="2"/>
      <c r="E15" s="2"/>
      <c r="F15" s="2"/>
      <c r="P15" s="3"/>
      <c r="Q15" s="18"/>
    </row>
    <row r="16" spans="1:19" ht="26.25" customHeight="1" x14ac:dyDescent="0.25">
      <c r="A16" s="141" t="s">
        <v>57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08" t="s">
        <v>67</v>
      </c>
      <c r="N16" s="108"/>
      <c r="O16" s="80"/>
      <c r="P16" s="94" t="s">
        <v>36</v>
      </c>
      <c r="Q16" s="18"/>
      <c r="S16" s="19"/>
    </row>
    <row r="17" spans="1:20" s="9" customFormat="1" ht="26.25" customHeight="1" x14ac:dyDescent="0.25">
      <c r="A17" s="115" t="s">
        <v>0</v>
      </c>
      <c r="B17" s="115" t="s">
        <v>3</v>
      </c>
      <c r="C17" s="115" t="s">
        <v>1</v>
      </c>
      <c r="D17" s="143" t="s">
        <v>2</v>
      </c>
      <c r="E17" s="144"/>
      <c r="F17" s="115" t="s">
        <v>34</v>
      </c>
      <c r="G17" s="115" t="s">
        <v>35</v>
      </c>
      <c r="H17" s="115" t="s">
        <v>41</v>
      </c>
      <c r="I17" s="151" t="s">
        <v>56</v>
      </c>
      <c r="J17" s="143" t="s">
        <v>4</v>
      </c>
      <c r="K17" s="144"/>
      <c r="L17" s="115" t="s">
        <v>42</v>
      </c>
      <c r="M17" s="108"/>
      <c r="N17" s="108"/>
      <c r="O17" s="81"/>
      <c r="P17" s="95" t="s">
        <v>61</v>
      </c>
      <c r="Q17" s="18"/>
      <c r="S17" s="19"/>
    </row>
    <row r="18" spans="1:20" s="9" customFormat="1" ht="26.25" customHeight="1" x14ac:dyDescent="0.25">
      <c r="A18" s="115"/>
      <c r="B18" s="115"/>
      <c r="C18" s="115"/>
      <c r="D18" s="145"/>
      <c r="E18" s="146"/>
      <c r="F18" s="115"/>
      <c r="G18" s="115"/>
      <c r="H18" s="115"/>
      <c r="I18" s="151"/>
      <c r="J18" s="147"/>
      <c r="K18" s="148"/>
      <c r="L18" s="115"/>
      <c r="M18" s="108"/>
      <c r="N18" s="108"/>
      <c r="O18" s="81" t="s">
        <v>30</v>
      </c>
      <c r="P18" s="95" t="s">
        <v>12</v>
      </c>
      <c r="Q18" s="18"/>
      <c r="S18" s="19"/>
    </row>
    <row r="19" spans="1:20" s="9" customFormat="1" ht="26.25" customHeight="1" x14ac:dyDescent="0.25">
      <c r="A19" s="115"/>
      <c r="B19" s="115"/>
      <c r="C19" s="115"/>
      <c r="D19" s="145"/>
      <c r="E19" s="146"/>
      <c r="F19" s="115"/>
      <c r="G19" s="115"/>
      <c r="H19" s="115"/>
      <c r="I19" s="151"/>
      <c r="J19" s="149" t="s">
        <v>5</v>
      </c>
      <c r="K19" s="149" t="s">
        <v>6</v>
      </c>
      <c r="L19" s="115"/>
      <c r="M19" s="108" t="s">
        <v>5</v>
      </c>
      <c r="N19" s="108" t="s">
        <v>6</v>
      </c>
      <c r="O19" s="81"/>
      <c r="P19" s="95" t="s">
        <v>10</v>
      </c>
      <c r="Q19" s="18"/>
      <c r="S19" s="19"/>
    </row>
    <row r="20" spans="1:20" s="9" customFormat="1" ht="26.25" customHeight="1" x14ac:dyDescent="0.25">
      <c r="A20" s="115"/>
      <c r="B20" s="115"/>
      <c r="C20" s="115"/>
      <c r="D20" s="147"/>
      <c r="E20" s="148"/>
      <c r="F20" s="115"/>
      <c r="G20" s="115"/>
      <c r="H20" s="115"/>
      <c r="I20" s="151"/>
      <c r="J20" s="150"/>
      <c r="K20" s="150"/>
      <c r="L20" s="115"/>
      <c r="M20" s="108"/>
      <c r="N20" s="108"/>
      <c r="O20" s="82"/>
      <c r="P20" s="95" t="s">
        <v>17</v>
      </c>
      <c r="Q20" s="18"/>
      <c r="S20" s="19"/>
    </row>
    <row r="21" spans="1:20" s="6" customFormat="1" ht="42.75" customHeight="1" x14ac:dyDescent="0.25">
      <c r="A21" s="97" t="s">
        <v>62</v>
      </c>
      <c r="B21" s="55"/>
      <c r="C21" s="58"/>
      <c r="D21" s="139"/>
      <c r="E21" s="140"/>
      <c r="F21" s="59"/>
      <c r="G21" s="60"/>
      <c r="H21" s="60"/>
      <c r="I21" s="61"/>
      <c r="J21" s="57"/>
      <c r="K21" s="57"/>
      <c r="L21" s="56"/>
      <c r="M21" s="98"/>
      <c r="N21" s="98"/>
      <c r="O21" s="73"/>
      <c r="P21" s="74"/>
      <c r="Q21" s="18"/>
    </row>
    <row r="22" spans="1:20" s="6" customFormat="1" ht="42.75" customHeight="1" x14ac:dyDescent="0.25">
      <c r="A22" s="97" t="s">
        <v>63</v>
      </c>
      <c r="B22" s="55"/>
      <c r="C22" s="58"/>
      <c r="D22" s="139"/>
      <c r="E22" s="140"/>
      <c r="F22" s="59"/>
      <c r="G22" s="60"/>
      <c r="H22" s="60"/>
      <c r="I22" s="61"/>
      <c r="J22" s="57"/>
      <c r="K22" s="57"/>
      <c r="L22" s="56"/>
      <c r="M22" s="72"/>
      <c r="N22" s="72"/>
      <c r="O22" s="73"/>
      <c r="P22" s="74"/>
      <c r="Q22" s="18"/>
    </row>
    <row r="23" spans="1:20" s="6" customFormat="1" ht="42.75" customHeight="1" x14ac:dyDescent="0.25">
      <c r="A23" s="97" t="s">
        <v>64</v>
      </c>
      <c r="B23" s="55"/>
      <c r="C23" s="58"/>
      <c r="D23" s="139"/>
      <c r="E23" s="140"/>
      <c r="F23" s="59"/>
      <c r="G23" s="60"/>
      <c r="H23" s="60"/>
      <c r="I23" s="61"/>
      <c r="J23" s="57"/>
      <c r="K23" s="57"/>
      <c r="L23" s="56"/>
      <c r="M23" s="72"/>
      <c r="N23" s="72"/>
      <c r="O23" s="73"/>
      <c r="P23" s="74"/>
      <c r="Q23" s="18"/>
    </row>
    <row r="24" spans="1:20" s="6" customFormat="1" ht="42.75" customHeight="1" x14ac:dyDescent="0.25">
      <c r="A24" s="97" t="s">
        <v>65</v>
      </c>
      <c r="B24" s="55"/>
      <c r="C24" s="58"/>
      <c r="D24" s="139"/>
      <c r="E24" s="140"/>
      <c r="F24" s="59"/>
      <c r="G24" s="60"/>
      <c r="H24" s="60"/>
      <c r="I24" s="61"/>
      <c r="J24" s="57"/>
      <c r="K24" s="57"/>
      <c r="L24" s="56"/>
      <c r="M24" s="72"/>
      <c r="N24" s="72"/>
      <c r="O24" s="73"/>
      <c r="P24" s="74"/>
      <c r="Q24" s="18"/>
    </row>
    <row r="25" spans="1:20" s="6" customFormat="1" ht="42.75" customHeight="1" x14ac:dyDescent="0.25">
      <c r="A25" s="34"/>
      <c r="B25" s="55"/>
      <c r="C25" s="58"/>
      <c r="D25" s="139"/>
      <c r="E25" s="140"/>
      <c r="F25" s="59"/>
      <c r="G25" s="60"/>
      <c r="H25" s="60"/>
      <c r="I25" s="61"/>
      <c r="J25" s="57"/>
      <c r="K25" s="57"/>
      <c r="L25" s="56"/>
      <c r="M25" s="72"/>
      <c r="N25" s="72"/>
      <c r="O25" s="73"/>
      <c r="P25" s="74"/>
      <c r="Q25" s="18"/>
    </row>
    <row r="26" spans="1:20" s="6" customFormat="1" ht="25.5" customHeight="1" x14ac:dyDescent="0.25">
      <c r="L26" s="99" t="s">
        <v>25</v>
      </c>
      <c r="M26" s="100">
        <f>SUM(M21:M25)</f>
        <v>0</v>
      </c>
      <c r="N26" s="100">
        <f>SUM(N21:N25)</f>
        <v>0</v>
      </c>
      <c r="O26" s="16"/>
      <c r="P26" s="16"/>
      <c r="Q26" s="16"/>
    </row>
    <row r="27" spans="1:20" s="6" customFormat="1" ht="25.5" customHeight="1" x14ac:dyDescent="0.25">
      <c r="M27" s="16"/>
      <c r="N27" s="16"/>
      <c r="O27" s="16"/>
      <c r="P27" s="16"/>
      <c r="Q27" s="16"/>
    </row>
    <row r="28" spans="1:20" ht="20.25" customHeight="1" x14ac:dyDescent="0.25">
      <c r="M28" s="118" t="s">
        <v>21</v>
      </c>
      <c r="N28" s="119"/>
      <c r="O28" s="119"/>
      <c r="P28" s="84">
        <v>0.84</v>
      </c>
      <c r="Q28" s="84">
        <f>100%-P28</f>
        <v>0.16000000000000003</v>
      </c>
      <c r="S28" s="20"/>
    </row>
    <row r="29" spans="1:20" ht="19.5" customHeight="1" x14ac:dyDescent="0.25">
      <c r="J29" s="3"/>
      <c r="K29" s="3"/>
      <c r="M29" s="120" t="s">
        <v>46</v>
      </c>
      <c r="N29" s="121"/>
      <c r="O29" s="35"/>
      <c r="P29" s="75"/>
      <c r="Q29" s="75"/>
      <c r="S29" s="21"/>
      <c r="T29" s="4"/>
    </row>
    <row r="30" spans="1:20" ht="18.75" customHeight="1" x14ac:dyDescent="0.25">
      <c r="J30" s="3"/>
      <c r="K30" s="3"/>
      <c r="M30" s="116" t="s">
        <v>47</v>
      </c>
      <c r="N30" s="117"/>
      <c r="O30" s="42"/>
      <c r="P30" s="76"/>
      <c r="Q30" s="76"/>
      <c r="S30" s="22"/>
      <c r="T30" s="4"/>
    </row>
    <row r="31" spans="1:20" ht="18.75" customHeight="1" x14ac:dyDescent="0.25">
      <c r="J31" s="3"/>
      <c r="K31" s="3"/>
      <c r="M31" s="116" t="s">
        <v>61</v>
      </c>
      <c r="N31" s="117"/>
      <c r="O31" s="42"/>
      <c r="P31" s="76"/>
      <c r="Q31" s="76"/>
      <c r="S31" s="22"/>
      <c r="T31" s="4"/>
    </row>
    <row r="32" spans="1:20" ht="16.5" customHeight="1" x14ac:dyDescent="0.25">
      <c r="C32" s="54" t="s">
        <v>59</v>
      </c>
      <c r="D32" s="54"/>
      <c r="E32" s="13"/>
      <c r="F32" s="13"/>
      <c r="M32" s="116" t="s">
        <v>12</v>
      </c>
      <c r="N32" s="117"/>
      <c r="O32" s="42"/>
      <c r="P32" s="76"/>
      <c r="Q32" s="76"/>
      <c r="S32" s="22"/>
      <c r="T32" s="4"/>
    </row>
    <row r="33" spans="2:22" ht="18.75" customHeight="1" x14ac:dyDescent="0.25">
      <c r="B33" s="10"/>
      <c r="C33" s="63"/>
      <c r="D33" s="63"/>
      <c r="M33" s="116" t="s">
        <v>10</v>
      </c>
      <c r="N33" s="117"/>
      <c r="O33" s="42"/>
      <c r="P33" s="76"/>
      <c r="Q33" s="76"/>
      <c r="S33" s="22"/>
      <c r="T33" s="4"/>
    </row>
    <row r="34" spans="2:22" ht="18.75" customHeight="1" x14ac:dyDescent="0.25">
      <c r="B34" s="10"/>
      <c r="C34" s="4"/>
      <c r="D34" s="4"/>
      <c r="M34" s="116" t="s">
        <v>17</v>
      </c>
      <c r="N34" s="117"/>
      <c r="O34" s="42"/>
      <c r="P34" s="21"/>
      <c r="Q34" s="21"/>
      <c r="R34" s="21"/>
      <c r="S34" s="22"/>
      <c r="T34" s="4"/>
    </row>
    <row r="35" spans="2:22" ht="24" customHeight="1" x14ac:dyDescent="0.25">
      <c r="B35" s="10"/>
      <c r="C35" s="4"/>
      <c r="D35" s="4"/>
      <c r="O35" s="23"/>
      <c r="P35" s="23"/>
      <c r="Q35" s="11"/>
      <c r="R35" s="11"/>
      <c r="S35" s="11"/>
      <c r="T35" s="4"/>
    </row>
    <row r="36" spans="2:22" ht="23.25" customHeight="1" x14ac:dyDescent="0.25">
      <c r="B36" s="10"/>
      <c r="C36" s="4"/>
      <c r="D36" s="4"/>
      <c r="K36" s="24"/>
      <c r="M36" s="122" t="s">
        <v>33</v>
      </c>
      <c r="N36" s="122"/>
      <c r="O36" s="122"/>
      <c r="P36" s="85" t="s">
        <v>18</v>
      </c>
      <c r="Q36" s="85" t="s">
        <v>19</v>
      </c>
      <c r="S36" s="11"/>
      <c r="T36" s="4"/>
    </row>
    <row r="37" spans="2:22" ht="19.5" customHeight="1" x14ac:dyDescent="0.25">
      <c r="B37" s="10"/>
      <c r="C37" s="4"/>
      <c r="D37" s="4"/>
      <c r="K37" s="24"/>
      <c r="M37" s="123" t="s">
        <v>11</v>
      </c>
      <c r="N37" s="123"/>
      <c r="O37" s="123"/>
      <c r="P37" s="42"/>
      <c r="Q37" s="36"/>
      <c r="S37" s="11"/>
      <c r="T37" s="4"/>
    </row>
    <row r="38" spans="2:22" ht="19.5" customHeight="1" x14ac:dyDescent="0.25">
      <c r="B38" s="15"/>
      <c r="C38" s="54" t="s">
        <v>9</v>
      </c>
      <c r="D38" s="54"/>
      <c r="E38" s="13"/>
      <c r="F38" s="13"/>
      <c r="J38" s="24"/>
      <c r="K38" s="24"/>
      <c r="M38" s="123" t="s">
        <v>48</v>
      </c>
      <c r="N38" s="123"/>
      <c r="O38" s="123"/>
      <c r="P38" s="42"/>
      <c r="Q38" s="37"/>
      <c r="S38" s="11"/>
      <c r="T38" s="4"/>
    </row>
    <row r="39" spans="2:22" ht="19.5" customHeight="1" x14ac:dyDescent="0.25">
      <c r="B39" s="15"/>
      <c r="C39" s="63" t="s">
        <v>32</v>
      </c>
      <c r="D39" s="63"/>
      <c r="J39" s="24"/>
      <c r="K39" s="24"/>
      <c r="M39" s="123" t="s">
        <v>20</v>
      </c>
      <c r="N39" s="123"/>
      <c r="O39" s="123"/>
      <c r="P39" s="42"/>
      <c r="Q39" s="37"/>
      <c r="S39" s="11"/>
      <c r="T39" s="4"/>
    </row>
    <row r="40" spans="2:22" ht="19.5" customHeight="1" x14ac:dyDescent="0.25">
      <c r="B40" s="10"/>
      <c r="K40" s="24"/>
      <c r="M40" s="124" t="s">
        <v>26</v>
      </c>
      <c r="N40" s="124"/>
      <c r="O40" s="124"/>
      <c r="P40" s="39"/>
      <c r="Q40" s="38"/>
      <c r="S40" s="11"/>
      <c r="T40" s="4"/>
    </row>
    <row r="41" spans="2:22" ht="22.5" customHeight="1" x14ac:dyDescent="0.25">
      <c r="B41" s="10"/>
      <c r="C41" s="4"/>
      <c r="D41" s="4"/>
      <c r="M41" s="31"/>
      <c r="N41" s="31"/>
      <c r="O41" s="23"/>
      <c r="P41" s="11"/>
      <c r="Q41" s="11"/>
      <c r="S41" s="11"/>
      <c r="T41" s="4"/>
    </row>
    <row r="42" spans="2:22" ht="21.75" customHeight="1" x14ac:dyDescent="0.25">
      <c r="B42" s="32"/>
      <c r="C42" s="4"/>
      <c r="D42" s="4"/>
      <c r="M42" s="122" t="s">
        <v>27</v>
      </c>
      <c r="N42" s="122"/>
      <c r="O42" s="122"/>
      <c r="P42" s="86" t="s">
        <v>25</v>
      </c>
      <c r="Q42" s="26"/>
      <c r="S42" s="11"/>
      <c r="T42" s="4"/>
    </row>
    <row r="43" spans="2:22" ht="19.5" customHeight="1" x14ac:dyDescent="0.25">
      <c r="C43" s="54" t="s">
        <v>31</v>
      </c>
      <c r="D43" s="54"/>
      <c r="E43" s="13"/>
      <c r="F43" s="13"/>
      <c r="M43" s="123" t="s">
        <v>43</v>
      </c>
      <c r="N43" s="123"/>
      <c r="O43" s="123"/>
      <c r="P43" s="42">
        <f>SUMIFS(N21:N25,P21:P25,"wkład własny")</f>
        <v>0</v>
      </c>
      <c r="Q43" s="22"/>
      <c r="S43" s="11"/>
      <c r="T43" s="4"/>
    </row>
    <row r="44" spans="2:22" ht="19.5" customHeight="1" x14ac:dyDescent="0.25">
      <c r="C44" s="63" t="s">
        <v>32</v>
      </c>
      <c r="D44" s="63"/>
      <c r="E44" s="93"/>
      <c r="F44" s="93"/>
      <c r="M44" s="123" t="s">
        <v>44</v>
      </c>
      <c r="N44" s="123"/>
      <c r="O44" s="123"/>
      <c r="P44" s="42">
        <f>E10</f>
        <v>0</v>
      </c>
      <c r="Q44" s="22"/>
      <c r="S44" s="11"/>
      <c r="T44" s="4"/>
    </row>
    <row r="45" spans="2:22" ht="19.5" customHeight="1" x14ac:dyDescent="0.25">
      <c r="C45" s="4"/>
      <c r="D45" s="4"/>
      <c r="M45" s="123" t="s">
        <v>45</v>
      </c>
      <c r="N45" s="123"/>
      <c r="O45" s="123"/>
      <c r="P45" s="42">
        <f>IF(E10&gt;0,P44-P43,0)</f>
        <v>0</v>
      </c>
      <c r="Q45" s="22"/>
      <c r="S45" s="11"/>
      <c r="T45" s="4"/>
    </row>
    <row r="46" spans="2:22" ht="19.5" customHeight="1" x14ac:dyDescent="0.25">
      <c r="B46" s="10"/>
      <c r="M46" s="31"/>
      <c r="N46" s="31"/>
      <c r="O46" s="23"/>
      <c r="P46" s="11"/>
      <c r="Q46" s="11"/>
      <c r="S46" s="11"/>
      <c r="T46" s="4"/>
    </row>
    <row r="47" spans="2:22" ht="38.25" customHeight="1" x14ac:dyDescent="0.25">
      <c r="B47" s="32"/>
      <c r="G47" s="32"/>
      <c r="H47" s="32"/>
      <c r="K47" s="24"/>
      <c r="L47" s="47"/>
      <c r="M47" s="132" t="s">
        <v>28</v>
      </c>
      <c r="N47" s="133"/>
      <c r="O47" s="87">
        <v>1</v>
      </c>
      <c r="P47" s="87">
        <v>0.84</v>
      </c>
      <c r="Q47" s="87">
        <f>100%-P47</f>
        <v>0.16000000000000003</v>
      </c>
      <c r="S47" s="16"/>
      <c r="T47" s="12"/>
      <c r="U47" s="12"/>
      <c r="V47" s="12"/>
    </row>
    <row r="48" spans="2:22" ht="33.75" customHeight="1" x14ac:dyDescent="0.25">
      <c r="C48" s="54" t="s">
        <v>15</v>
      </c>
      <c r="D48" s="54"/>
      <c r="E48" s="27"/>
      <c r="F48" s="27"/>
      <c r="G48" s="43"/>
      <c r="H48" s="43"/>
      <c r="K48" s="24"/>
      <c r="M48" s="137" t="s">
        <v>50</v>
      </c>
      <c r="N48" s="138"/>
      <c r="O48" s="42"/>
      <c r="P48" s="42"/>
      <c r="Q48" s="42"/>
      <c r="S48" s="22"/>
      <c r="T48" s="4"/>
      <c r="U48" s="14"/>
      <c r="V48" s="14"/>
    </row>
    <row r="49" spans="3:20" ht="31.5" customHeight="1" x14ac:dyDescent="0.25">
      <c r="C49" s="63" t="s">
        <v>32</v>
      </c>
      <c r="D49" s="63"/>
      <c r="E49" s="49"/>
      <c r="F49" s="48" t="s">
        <v>16</v>
      </c>
      <c r="G49" s="45"/>
      <c r="H49" s="45"/>
      <c r="K49" s="24"/>
      <c r="M49" s="125" t="s">
        <v>49</v>
      </c>
      <c r="N49" s="126"/>
      <c r="O49" s="77"/>
      <c r="P49" s="77"/>
      <c r="Q49" s="77"/>
      <c r="S49" s="22"/>
      <c r="T49" s="4"/>
    </row>
    <row r="50" spans="3:20" ht="24.75" customHeight="1" x14ac:dyDescent="0.25">
      <c r="M50" s="127" t="s">
        <v>8</v>
      </c>
      <c r="N50" s="128"/>
      <c r="O50" s="134" t="e">
        <f>P49/O49</f>
        <v>#DIV/0!</v>
      </c>
      <c r="P50" s="135"/>
      <c r="Q50" s="136"/>
    </row>
    <row r="51" spans="3:20" ht="23.25" customHeight="1" x14ac:dyDescent="0.25">
      <c r="M51" s="31"/>
      <c r="N51" s="31"/>
      <c r="O51" s="31"/>
      <c r="P51" s="31"/>
    </row>
    <row r="52" spans="3:20" ht="24" customHeight="1" x14ac:dyDescent="0.25">
      <c r="M52" s="129" t="s">
        <v>14</v>
      </c>
      <c r="N52" s="130"/>
      <c r="O52" s="131">
        <f>E7-O49</f>
        <v>0</v>
      </c>
      <c r="P52" s="131"/>
      <c r="Q52" s="131"/>
      <c r="R52" s="64"/>
    </row>
    <row r="53" spans="3:20" ht="27" customHeight="1" x14ac:dyDescent="0.25"/>
    <row r="54" spans="3:20" ht="24" customHeight="1" x14ac:dyDescent="0.25">
      <c r="M54" s="154" t="s">
        <v>73</v>
      </c>
      <c r="N54" s="154"/>
      <c r="O54" s="154"/>
      <c r="P54" s="154"/>
      <c r="Q54" s="154"/>
    </row>
    <row r="55" spans="3:20" ht="24.75" customHeight="1" x14ac:dyDescent="0.25">
      <c r="M55" s="157" t="s">
        <v>72</v>
      </c>
      <c r="N55" s="157"/>
      <c r="O55" s="104" t="s">
        <v>71</v>
      </c>
      <c r="P55" s="102" t="s">
        <v>68</v>
      </c>
      <c r="Q55" s="102" t="s">
        <v>69</v>
      </c>
    </row>
    <row r="56" spans="3:20" ht="23.25" customHeight="1" x14ac:dyDescent="0.25">
      <c r="M56" s="152" t="s">
        <v>76</v>
      </c>
      <c r="N56" s="152"/>
      <c r="O56" s="103"/>
      <c r="P56" s="42"/>
      <c r="Q56" s="42"/>
    </row>
    <row r="57" spans="3:20" ht="23.25" customHeight="1" x14ac:dyDescent="0.25">
      <c r="M57" s="152" t="s">
        <v>74</v>
      </c>
      <c r="N57" s="152"/>
      <c r="O57" s="103"/>
      <c r="P57" s="42"/>
      <c r="Q57" s="42"/>
    </row>
    <row r="58" spans="3:20" ht="23.25" customHeight="1" x14ac:dyDescent="0.25">
      <c r="M58" s="155" t="s">
        <v>70</v>
      </c>
      <c r="N58" s="155"/>
      <c r="O58" s="104" t="s">
        <v>71</v>
      </c>
      <c r="P58" s="102" t="s">
        <v>68</v>
      </c>
      <c r="Q58" s="102" t="s">
        <v>69</v>
      </c>
    </row>
    <row r="59" spans="3:20" ht="23.25" customHeight="1" x14ac:dyDescent="0.25">
      <c r="M59" s="152" t="s">
        <v>77</v>
      </c>
      <c r="N59" s="152"/>
      <c r="O59" s="39"/>
      <c r="P59" s="42"/>
      <c r="Q59" s="42"/>
    </row>
    <row r="60" spans="3:20" ht="23.25" customHeight="1" x14ac:dyDescent="0.25">
      <c r="M60" s="153" t="s">
        <v>75</v>
      </c>
      <c r="N60" s="152"/>
      <c r="O60" s="39"/>
      <c r="P60" s="42"/>
      <c r="Q60" s="42"/>
    </row>
    <row r="61" spans="3:20" ht="15" customHeight="1" x14ac:dyDescent="0.25"/>
    <row r="62" spans="3:20" ht="68.25" customHeight="1" x14ac:dyDescent="0.25">
      <c r="M62" s="156" t="s">
        <v>78</v>
      </c>
      <c r="N62" s="156"/>
      <c r="O62" s="156"/>
      <c r="P62" s="156"/>
      <c r="Q62" s="156"/>
    </row>
    <row r="63" spans="3:20" ht="24" customHeight="1" x14ac:dyDescent="0.25"/>
  </sheetData>
  <sheetProtection formatCells="0" formatColumns="0" formatRows="0"/>
  <mergeCells count="58">
    <mergeCell ref="M59:N59"/>
    <mergeCell ref="M60:N60"/>
    <mergeCell ref="M54:Q54"/>
    <mergeCell ref="M58:N58"/>
    <mergeCell ref="M62:Q62"/>
    <mergeCell ref="M56:N56"/>
    <mergeCell ref="M57:N57"/>
    <mergeCell ref="M55:N55"/>
    <mergeCell ref="D25:E25"/>
    <mergeCell ref="A16:L16"/>
    <mergeCell ref="D17:E20"/>
    <mergeCell ref="D21:E21"/>
    <mergeCell ref="D22:E22"/>
    <mergeCell ref="D24:E24"/>
    <mergeCell ref="D23:E23"/>
    <mergeCell ref="J17:K18"/>
    <mergeCell ref="J19:J20"/>
    <mergeCell ref="K19:K20"/>
    <mergeCell ref="G17:G20"/>
    <mergeCell ref="H17:H20"/>
    <mergeCell ref="I17:I20"/>
    <mergeCell ref="L17:L20"/>
    <mergeCell ref="M50:N50"/>
    <mergeCell ref="M52:N52"/>
    <mergeCell ref="O52:Q52"/>
    <mergeCell ref="M47:N47"/>
    <mergeCell ref="O50:Q50"/>
    <mergeCell ref="M48:N48"/>
    <mergeCell ref="M42:O42"/>
    <mergeCell ref="M43:O43"/>
    <mergeCell ref="M44:O44"/>
    <mergeCell ref="M45:O45"/>
    <mergeCell ref="M49:N49"/>
    <mergeCell ref="M36:O36"/>
    <mergeCell ref="M37:O37"/>
    <mergeCell ref="M38:O38"/>
    <mergeCell ref="M39:O39"/>
    <mergeCell ref="M40:O40"/>
    <mergeCell ref="M34:N34"/>
    <mergeCell ref="M28:O28"/>
    <mergeCell ref="M29:N29"/>
    <mergeCell ref="M30:N30"/>
    <mergeCell ref="M32:N32"/>
    <mergeCell ref="M33:N33"/>
    <mergeCell ref="M31:N31"/>
    <mergeCell ref="A2:G2"/>
    <mergeCell ref="M3:M4"/>
    <mergeCell ref="N3:N5"/>
    <mergeCell ref="A15:B15"/>
    <mergeCell ref="A17:A20"/>
    <mergeCell ref="B17:B20"/>
    <mergeCell ref="C17:C20"/>
    <mergeCell ref="F17:F20"/>
    <mergeCell ref="O4:R4"/>
    <mergeCell ref="N14:O14"/>
    <mergeCell ref="M16:N18"/>
    <mergeCell ref="M19:M20"/>
    <mergeCell ref="N19:N20"/>
  </mergeCells>
  <phoneticPr fontId="32" type="noConversion"/>
  <conditionalFormatting sqref="C21:D25">
    <cfRule type="duplicateValues" dxfId="14" priority="19"/>
  </conditionalFormatting>
  <conditionalFormatting sqref="E11">
    <cfRule type="cellIs" dxfId="13" priority="2" operator="greaterThan">
      <formula>49%</formula>
    </cfRule>
  </conditionalFormatting>
  <conditionalFormatting sqref="E38:F38">
    <cfRule type="duplicateValues" dxfId="12" priority="12"/>
  </conditionalFormatting>
  <conditionalFormatting sqref="E43:F43">
    <cfRule type="duplicateValues" dxfId="11" priority="6"/>
  </conditionalFormatting>
  <conditionalFormatting sqref="E48:F48 C50:D1048576 C34:D36 E32:F32 C1:D4 C21:D28 C17:C20 C13:D15">
    <cfRule type="duplicateValues" dxfId="10" priority="132"/>
  </conditionalFormatting>
  <conditionalFormatting sqref="G48:H48 E50:F1048576 E33:F36 E1:F4 E41:F41 E39:F39 E13:F15 D17 E26:F28 F17:F25">
    <cfRule type="duplicateValues" dxfId="9" priority="140"/>
  </conditionalFormatting>
  <conditionalFormatting sqref="H17:I20">
    <cfRule type="duplicateValues" dxfId="8" priority="121"/>
  </conditionalFormatting>
  <conditionalFormatting sqref="K28 J21:J25 J17 J1:J15 J28:J1048576 J19">
    <cfRule type="duplicateValues" dxfId="7" priority="15"/>
  </conditionalFormatting>
  <conditionalFormatting sqref="O49">
    <cfRule type="cellIs" dxfId="6" priority="18" operator="notEqual">
      <formula>$N$12</formula>
    </cfRule>
  </conditionalFormatting>
  <conditionalFormatting sqref="O50:P50">
    <cfRule type="cellIs" dxfId="5" priority="131" operator="greaterThan">
      <formula>$P$47</formula>
    </cfRule>
  </conditionalFormatting>
  <conditionalFormatting sqref="O52:P52">
    <cfRule type="cellIs" dxfId="4" priority="7" operator="notEqual">
      <formula>$N$14</formula>
    </cfRule>
    <cfRule type="cellIs" dxfId="3" priority="13" operator="lessThan">
      <formula>0</formula>
    </cfRule>
  </conditionalFormatting>
  <conditionalFormatting sqref="P39">
    <cfRule type="cellIs" dxfId="2" priority="10" operator="greaterThan">
      <formula>$P$37</formula>
    </cfRule>
  </conditionalFormatting>
  <conditionalFormatting sqref="P45">
    <cfRule type="cellIs" dxfId="1" priority="8" operator="greaterThan">
      <formula>0</formula>
    </cfRule>
  </conditionalFormatting>
  <conditionalFormatting sqref="Q39">
    <cfRule type="cellIs" dxfId="0" priority="9" operator="greaterThan">
      <formula>1</formula>
    </cfRule>
  </conditionalFormatting>
  <dataValidations count="1">
    <dataValidation showInputMessage="1" showErrorMessage="1" sqref="P28 P47 P55 P58" xr:uid="{307D54F6-188D-4C27-AF97-8C0A88B25EC2}"/>
  </dataValidations>
  <pageMargins left="0.39370078740157483" right="0.39370078740157483" top="0.78740157480314965" bottom="0.98425196850393704" header="0" footer="0"/>
  <pageSetup paperSize="9" scale="41" fitToHeight="0" orientation="landscape" r:id="rId1"/>
  <headerFooter alignWithMargins="0">
    <oddHeader>&amp;R&amp;G</oddHeader>
    <oddFooter>&amp;C&amp;G</oddFooter>
  </headerFooter>
  <rowBreaks count="1" manualBreakCount="1">
    <brk id="46" max="1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221-6360-4FBC-8DB9-CF6B210A6F60}">
  <dimension ref="A2:A6"/>
  <sheetViews>
    <sheetView workbookViewId="0">
      <selection activeCell="A11" sqref="A11"/>
    </sheetView>
  </sheetViews>
  <sheetFormatPr defaultRowHeight="15" x14ac:dyDescent="0.25"/>
  <cols>
    <col min="1" max="1" width="69" customWidth="1"/>
  </cols>
  <sheetData>
    <row r="2" spans="1:1" x14ac:dyDescent="0.25">
      <c r="A2" t="s">
        <v>40</v>
      </c>
    </row>
    <row r="3" spans="1:1" x14ac:dyDescent="0.25">
      <c r="A3" t="s">
        <v>60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rozliczenie pożyczki - Z REF</vt:lpstr>
      <vt:lpstr>lista</vt:lpstr>
      <vt:lpstr>'rozliczenie pożyczki - Z REF'!Obszar_wydruku</vt:lpstr>
      <vt:lpstr>'rozliczenie pożyczki - Z REF'!rodzajP</vt:lpstr>
      <vt:lpstr>'rozliczenie pożyczki - Z REF'!rodzajpożyczki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Jolanta Kraśniewska</cp:lastModifiedBy>
  <cp:lastPrinted>2025-09-24T12:55:40Z</cp:lastPrinted>
  <dcterms:created xsi:type="dcterms:W3CDTF">2017-11-20T11:16:17Z</dcterms:created>
  <dcterms:modified xsi:type="dcterms:W3CDTF">2025-10-03T09:33:40Z</dcterms:modified>
</cp:coreProperties>
</file>