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eben.KPFP\Desktop\"/>
    </mc:Choice>
  </mc:AlternateContent>
  <xr:revisionPtr revIDLastSave="0" documentId="13_ncr:1_{02B53D43-1EFE-4FA2-9BEB-798090D20296}" xr6:coauthVersionLast="47" xr6:coauthVersionMax="47" xr10:uidLastSave="{00000000-0000-0000-0000-000000000000}"/>
  <bookViews>
    <workbookView xWindow="28680" yWindow="-120" windowWidth="29040" windowHeight="15720" activeTab="2" xr2:uid="{C578E24A-E6A6-46DD-8A28-7078F5811A3D}"/>
  </bookViews>
  <sheets>
    <sheet name="Rachunek Zysków i Strat" sheetId="1" r:id="rId1"/>
    <sheet name="Bilans" sheetId="2" r:id="rId2"/>
    <sheet name="Informacje uzupełniają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L19" i="3"/>
  <c r="K19" i="3"/>
  <c r="J19" i="3"/>
  <c r="I19" i="3"/>
  <c r="H19" i="3"/>
  <c r="G19" i="3"/>
  <c r="D19" i="3"/>
  <c r="C19" i="3"/>
  <c r="E19" i="3"/>
  <c r="M19" i="2"/>
  <c r="M97" i="2" s="1"/>
  <c r="L19" i="2"/>
  <c r="L97" i="2" s="1"/>
  <c r="K19" i="2"/>
  <c r="J19" i="2"/>
  <c r="I19" i="2"/>
  <c r="I97" i="2" s="1"/>
  <c r="H19" i="2"/>
  <c r="H97" i="2" s="1"/>
  <c r="G19" i="2"/>
  <c r="G97" i="2" s="1"/>
  <c r="D19" i="2"/>
  <c r="D97" i="2" s="1"/>
  <c r="C19" i="2"/>
  <c r="C97" i="2" s="1"/>
  <c r="E19" i="2"/>
  <c r="F19" i="2"/>
  <c r="F97" i="2" s="1"/>
  <c r="F20" i="1"/>
  <c r="F119" i="2"/>
  <c r="F117" i="2" s="1"/>
  <c r="E111" i="2"/>
  <c r="D65" i="2"/>
  <c r="D64" i="2" s="1"/>
  <c r="K25" i="1"/>
  <c r="J25" i="1"/>
  <c r="I25" i="1"/>
  <c r="H25" i="1"/>
  <c r="G25" i="1"/>
  <c r="F25" i="1"/>
  <c r="E25" i="1"/>
  <c r="D25" i="1"/>
  <c r="K20" i="1"/>
  <c r="J20" i="1"/>
  <c r="I20" i="1"/>
  <c r="H20" i="1"/>
  <c r="G20" i="1"/>
  <c r="E20" i="1"/>
  <c r="D20" i="1"/>
  <c r="C35" i="1"/>
  <c r="C40" i="1"/>
  <c r="M27" i="2"/>
  <c r="M26" i="2" s="1"/>
  <c r="L27" i="2"/>
  <c r="L26" i="2" s="1"/>
  <c r="K27" i="2"/>
  <c r="K26" i="2" s="1"/>
  <c r="J27" i="2"/>
  <c r="J26" i="2" s="1"/>
  <c r="I27" i="2"/>
  <c r="I26" i="2" s="1"/>
  <c r="H27" i="2"/>
  <c r="H26" i="2" s="1"/>
  <c r="G27" i="2"/>
  <c r="G26" i="2" s="1"/>
  <c r="F27" i="2"/>
  <c r="F26" i="2" s="1"/>
  <c r="E27" i="2"/>
  <c r="E26" i="2" s="1"/>
  <c r="D27" i="2"/>
  <c r="C14" i="3"/>
  <c r="C13" i="3"/>
  <c r="C12" i="3"/>
  <c r="C11" i="3"/>
  <c r="C10" i="3"/>
  <c r="C9" i="3"/>
  <c r="C14" i="2"/>
  <c r="C13" i="2"/>
  <c r="C12" i="2"/>
  <c r="C11" i="2"/>
  <c r="C10" i="2"/>
  <c r="C9" i="2"/>
  <c r="F19" i="3"/>
  <c r="M145" i="2"/>
  <c r="M143" i="2" s="1"/>
  <c r="L145" i="2"/>
  <c r="L143" i="2" s="1"/>
  <c r="K145" i="2"/>
  <c r="K143" i="2"/>
  <c r="J145" i="2"/>
  <c r="J143" i="2" s="1"/>
  <c r="M134" i="2"/>
  <c r="M130" i="2" s="1"/>
  <c r="L134" i="2"/>
  <c r="L130" i="2" s="1"/>
  <c r="K134" i="2"/>
  <c r="K130" i="2"/>
  <c r="J134" i="2"/>
  <c r="J130" i="2" s="1"/>
  <c r="M126" i="2"/>
  <c r="M125" i="2" s="1"/>
  <c r="L126" i="2"/>
  <c r="L125" i="2" s="1"/>
  <c r="K126" i="2"/>
  <c r="K125" i="2"/>
  <c r="J126" i="2"/>
  <c r="J125" i="2"/>
  <c r="M119" i="2"/>
  <c r="M117" i="2" s="1"/>
  <c r="L119" i="2"/>
  <c r="L117" i="2" s="1"/>
  <c r="K119" i="2"/>
  <c r="K117" i="2" s="1"/>
  <c r="J119" i="2"/>
  <c r="J117" i="2" s="1"/>
  <c r="M114" i="2"/>
  <c r="L114" i="2"/>
  <c r="K114" i="2"/>
  <c r="J114" i="2"/>
  <c r="M111" i="2"/>
  <c r="L111" i="2"/>
  <c r="K111" i="2"/>
  <c r="J111" i="2"/>
  <c r="M88" i="2"/>
  <c r="L88" i="2"/>
  <c r="K88" i="2"/>
  <c r="J88" i="2"/>
  <c r="M83" i="2"/>
  <c r="L83" i="2"/>
  <c r="K83" i="2"/>
  <c r="J83" i="2"/>
  <c r="M78" i="2"/>
  <c r="L78" i="2"/>
  <c r="K78" i="2"/>
  <c r="J78" i="2"/>
  <c r="M70" i="2"/>
  <c r="M69" i="2" s="1"/>
  <c r="L70" i="2"/>
  <c r="L69" i="2" s="1"/>
  <c r="K70" i="2"/>
  <c r="K69" i="2" s="1"/>
  <c r="J70" i="2"/>
  <c r="J69" i="2" s="1"/>
  <c r="M65" i="2"/>
  <c r="M64" i="2" s="1"/>
  <c r="L65" i="2"/>
  <c r="L64" i="2" s="1"/>
  <c r="K65" i="2"/>
  <c r="K64" i="2" s="1"/>
  <c r="J65" i="2"/>
  <c r="J64" i="2" s="1"/>
  <c r="M57" i="2"/>
  <c r="L57" i="2"/>
  <c r="K57" i="2"/>
  <c r="J57" i="2"/>
  <c r="M53" i="2"/>
  <c r="L53" i="2"/>
  <c r="K53" i="2"/>
  <c r="J53" i="2"/>
  <c r="M47" i="2"/>
  <c r="L47" i="2"/>
  <c r="K47" i="2"/>
  <c r="J47" i="2"/>
  <c r="M42" i="2"/>
  <c r="L42" i="2"/>
  <c r="K42" i="2"/>
  <c r="J42" i="2"/>
  <c r="M35" i="2"/>
  <c r="L35" i="2"/>
  <c r="K35" i="2"/>
  <c r="J35" i="2"/>
  <c r="M21" i="2"/>
  <c r="L21" i="2"/>
  <c r="K21" i="2"/>
  <c r="J21" i="2"/>
  <c r="K97" i="2"/>
  <c r="J97" i="2"/>
  <c r="M51" i="1"/>
  <c r="L51" i="1"/>
  <c r="K51" i="1"/>
  <c r="J51" i="1"/>
  <c r="M45" i="1"/>
  <c r="L45" i="1"/>
  <c r="K45" i="1"/>
  <c r="J45" i="1"/>
  <c r="M40" i="1"/>
  <c r="L40" i="1"/>
  <c r="K40" i="1"/>
  <c r="J40" i="1"/>
  <c r="M35" i="1"/>
  <c r="L35" i="1"/>
  <c r="K35" i="1"/>
  <c r="J35" i="1"/>
  <c r="M25" i="1"/>
  <c r="L25" i="1"/>
  <c r="M20" i="1"/>
  <c r="M34" i="1" s="1"/>
  <c r="L20" i="1"/>
  <c r="D88" i="2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G96" i="2"/>
  <c r="I145" i="2"/>
  <c r="I143" i="2" s="1"/>
  <c r="H145" i="2"/>
  <c r="H143" i="2" s="1"/>
  <c r="G145" i="2"/>
  <c r="G143" i="2"/>
  <c r="F145" i="2"/>
  <c r="F143" i="2" s="1"/>
  <c r="E145" i="2"/>
  <c r="E143" i="2" s="1"/>
  <c r="D145" i="2"/>
  <c r="D143" i="2"/>
  <c r="I134" i="2"/>
  <c r="I130" i="2"/>
  <c r="H134" i="2"/>
  <c r="H130" i="2" s="1"/>
  <c r="G134" i="2"/>
  <c r="G130" i="2" s="1"/>
  <c r="F134" i="2"/>
  <c r="F130" i="2" s="1"/>
  <c r="E134" i="2"/>
  <c r="E130" i="2" s="1"/>
  <c r="D134" i="2"/>
  <c r="D130" i="2" s="1"/>
  <c r="I126" i="2"/>
  <c r="I125" i="2" s="1"/>
  <c r="H126" i="2"/>
  <c r="H125" i="2" s="1"/>
  <c r="G126" i="2"/>
  <c r="G125" i="2" s="1"/>
  <c r="F126" i="2"/>
  <c r="F125" i="2" s="1"/>
  <c r="E126" i="2"/>
  <c r="E125" i="2"/>
  <c r="D126" i="2"/>
  <c r="D125" i="2" s="1"/>
  <c r="I119" i="2"/>
  <c r="I117" i="2" s="1"/>
  <c r="H119" i="2"/>
  <c r="H117" i="2" s="1"/>
  <c r="G119" i="2"/>
  <c r="G117" i="2"/>
  <c r="E119" i="2"/>
  <c r="E117" i="2" s="1"/>
  <c r="D119" i="2"/>
  <c r="D117" i="2"/>
  <c r="I114" i="2"/>
  <c r="H114" i="2"/>
  <c r="G114" i="2"/>
  <c r="F114" i="2"/>
  <c r="E114" i="2"/>
  <c r="D114" i="2"/>
  <c r="I111" i="2"/>
  <c r="H111" i="2"/>
  <c r="G111" i="2"/>
  <c r="F111" i="2"/>
  <c r="D111" i="2"/>
  <c r="I88" i="2"/>
  <c r="H88" i="2"/>
  <c r="G88" i="2"/>
  <c r="F88" i="2"/>
  <c r="E88" i="2"/>
  <c r="I83" i="2"/>
  <c r="H83" i="2"/>
  <c r="G83" i="2"/>
  <c r="F83" i="2"/>
  <c r="E83" i="2"/>
  <c r="D83" i="2"/>
  <c r="I78" i="2"/>
  <c r="H78" i="2"/>
  <c r="G78" i="2"/>
  <c r="F78" i="2"/>
  <c r="E78" i="2"/>
  <c r="D78" i="2"/>
  <c r="I70" i="2"/>
  <c r="I69" i="2"/>
  <c r="H70" i="2"/>
  <c r="H69" i="2" s="1"/>
  <c r="G70" i="2"/>
  <c r="G69" i="2"/>
  <c r="F70" i="2"/>
  <c r="F69" i="2"/>
  <c r="E70" i="2"/>
  <c r="E69" i="2" s="1"/>
  <c r="D70" i="2"/>
  <c r="D69" i="2" s="1"/>
  <c r="I65" i="2"/>
  <c r="I64" i="2" s="1"/>
  <c r="H65" i="2"/>
  <c r="H64" i="2" s="1"/>
  <c r="G65" i="2"/>
  <c r="G64" i="2"/>
  <c r="F65" i="2"/>
  <c r="F64" i="2" s="1"/>
  <c r="E65" i="2"/>
  <c r="E64" i="2"/>
  <c r="I57" i="2"/>
  <c r="H57" i="2"/>
  <c r="G57" i="2"/>
  <c r="F57" i="2"/>
  <c r="E57" i="2"/>
  <c r="D57" i="2"/>
  <c r="I53" i="2"/>
  <c r="H53" i="2"/>
  <c r="G53" i="2"/>
  <c r="F53" i="2"/>
  <c r="E53" i="2"/>
  <c r="D53" i="2"/>
  <c r="I47" i="2"/>
  <c r="I41" i="2" s="1"/>
  <c r="I38" i="2" s="1"/>
  <c r="H47" i="2"/>
  <c r="G47" i="2"/>
  <c r="F47" i="2"/>
  <c r="E47" i="2"/>
  <c r="D47" i="2"/>
  <c r="I42" i="2"/>
  <c r="H42" i="2"/>
  <c r="G42" i="2"/>
  <c r="F42" i="2"/>
  <c r="E42" i="2"/>
  <c r="D42" i="2"/>
  <c r="I35" i="2"/>
  <c r="H35" i="2"/>
  <c r="G35" i="2"/>
  <c r="F35" i="2"/>
  <c r="E35" i="2"/>
  <c r="D35" i="2"/>
  <c r="I21" i="2"/>
  <c r="H21" i="2"/>
  <c r="G21" i="2"/>
  <c r="F21" i="2"/>
  <c r="E21" i="2"/>
  <c r="D21" i="2"/>
  <c r="E97" i="2"/>
  <c r="F96" i="2"/>
  <c r="E96" i="2"/>
  <c r="D96" i="2"/>
  <c r="C96" i="2"/>
  <c r="D51" i="1"/>
  <c r="D45" i="1"/>
  <c r="D40" i="1"/>
  <c r="D35" i="1"/>
  <c r="I51" i="1"/>
  <c r="H51" i="1"/>
  <c r="G51" i="1"/>
  <c r="F51" i="1"/>
  <c r="E51" i="1"/>
  <c r="C51" i="1"/>
  <c r="I45" i="1"/>
  <c r="H45" i="1"/>
  <c r="G45" i="1"/>
  <c r="F45" i="1"/>
  <c r="E45" i="1"/>
  <c r="C45" i="1"/>
  <c r="I40" i="1"/>
  <c r="H40" i="1"/>
  <c r="G40" i="1"/>
  <c r="F40" i="1"/>
  <c r="E40" i="1"/>
  <c r="I35" i="1"/>
  <c r="H35" i="1"/>
  <c r="G35" i="1"/>
  <c r="F35" i="1"/>
  <c r="E35" i="1"/>
  <c r="C25" i="1"/>
  <c r="C20" i="1"/>
  <c r="C34" i="1" s="1"/>
  <c r="G109" i="2" l="1"/>
  <c r="H109" i="2"/>
  <c r="E41" i="2"/>
  <c r="E38" i="2" s="1"/>
  <c r="L34" i="1"/>
  <c r="H41" i="2"/>
  <c r="H38" i="2" s="1"/>
  <c r="F109" i="2"/>
  <c r="F77" i="2"/>
  <c r="F76" i="2" s="1"/>
  <c r="G124" i="2"/>
  <c r="G108" i="2" s="1"/>
  <c r="K109" i="2"/>
  <c r="I63" i="2"/>
  <c r="D124" i="2"/>
  <c r="D34" i="1"/>
  <c r="D44" i="1" s="1"/>
  <c r="D56" i="1" s="1"/>
  <c r="D59" i="1" s="1"/>
  <c r="D106" i="2" s="1"/>
  <c r="D98" i="2" s="1"/>
  <c r="E34" i="1"/>
  <c r="H77" i="2"/>
  <c r="H76" i="2" s="1"/>
  <c r="M109" i="2"/>
  <c r="J109" i="2"/>
  <c r="I109" i="2"/>
  <c r="L124" i="2"/>
  <c r="I124" i="2"/>
  <c r="J124" i="2"/>
  <c r="F124" i="2"/>
  <c r="F108" i="2" s="1"/>
  <c r="E77" i="2"/>
  <c r="E76" i="2" s="1"/>
  <c r="G77" i="2"/>
  <c r="G76" i="2" s="1"/>
  <c r="L77" i="2"/>
  <c r="L76" i="2" s="1"/>
  <c r="F63" i="2"/>
  <c r="K63" i="2"/>
  <c r="J63" i="2"/>
  <c r="G63" i="2"/>
  <c r="D63" i="2"/>
  <c r="M41" i="2"/>
  <c r="M38" i="2" s="1"/>
  <c r="M20" i="2" s="1"/>
  <c r="D41" i="2"/>
  <c r="D38" i="2" s="1"/>
  <c r="L41" i="2"/>
  <c r="L38" i="2" s="1"/>
  <c r="L20" i="2" s="1"/>
  <c r="J34" i="1"/>
  <c r="J44" i="1" s="1"/>
  <c r="J56" i="1" s="1"/>
  <c r="J59" i="1" s="1"/>
  <c r="J106" i="2" s="1"/>
  <c r="J98" i="2" s="1"/>
  <c r="K34" i="1"/>
  <c r="K44" i="1" s="1"/>
  <c r="K56" i="1" s="1"/>
  <c r="K59" i="1" s="1"/>
  <c r="K106" i="2" s="1"/>
  <c r="K98" i="2" s="1"/>
  <c r="H34" i="1"/>
  <c r="H44" i="1" s="1"/>
  <c r="H56" i="1" s="1"/>
  <c r="H59" i="1" s="1"/>
  <c r="H106" i="2" s="1"/>
  <c r="H98" i="2" s="1"/>
  <c r="I34" i="1"/>
  <c r="I44" i="1" s="1"/>
  <c r="I56" i="1" s="1"/>
  <c r="I59" i="1" s="1"/>
  <c r="I106" i="2" s="1"/>
  <c r="I98" i="2" s="1"/>
  <c r="K124" i="2"/>
  <c r="E124" i="2"/>
  <c r="H124" i="2"/>
  <c r="H108" i="2" s="1"/>
  <c r="M124" i="2"/>
  <c r="M108" i="2" s="1"/>
  <c r="D109" i="2"/>
  <c r="E109" i="2"/>
  <c r="L109" i="2"/>
  <c r="I77" i="2"/>
  <c r="I76" i="2" s="1"/>
  <c r="K77" i="2"/>
  <c r="K76" i="2" s="1"/>
  <c r="J77" i="2"/>
  <c r="J76" i="2" s="1"/>
  <c r="M77" i="2"/>
  <c r="M76" i="2" s="1"/>
  <c r="D77" i="2"/>
  <c r="D76" i="2" s="1"/>
  <c r="L63" i="2"/>
  <c r="E63" i="2"/>
  <c r="H63" i="2"/>
  <c r="H56" i="2" s="1"/>
  <c r="M63" i="2"/>
  <c r="J41" i="2"/>
  <c r="J38" i="2" s="1"/>
  <c r="J20" i="2" s="1"/>
  <c r="K41" i="2"/>
  <c r="K38" i="2" s="1"/>
  <c r="K20" i="2" s="1"/>
  <c r="F41" i="2"/>
  <c r="F38" i="2" s="1"/>
  <c r="F20" i="2" s="1"/>
  <c r="G41" i="2"/>
  <c r="G38" i="2" s="1"/>
  <c r="G20" i="2" s="1"/>
  <c r="H20" i="2"/>
  <c r="I20" i="2"/>
  <c r="E20" i="2"/>
  <c r="M44" i="1"/>
  <c r="M56" i="1" s="1"/>
  <c r="M59" i="1" s="1"/>
  <c r="M106" i="2" s="1"/>
  <c r="M98" i="2" s="1"/>
  <c r="E44" i="1"/>
  <c r="E56" i="1" s="1"/>
  <c r="E59" i="1" s="1"/>
  <c r="E106" i="2" s="1"/>
  <c r="E98" i="2" s="1"/>
  <c r="L44" i="1"/>
  <c r="L56" i="1" s="1"/>
  <c r="L59" i="1" s="1"/>
  <c r="L106" i="2" s="1"/>
  <c r="L98" i="2" s="1"/>
  <c r="F34" i="1"/>
  <c r="F44" i="1" s="1"/>
  <c r="F56" i="1" s="1"/>
  <c r="F59" i="1" s="1"/>
  <c r="F106" i="2" s="1"/>
  <c r="F98" i="2" s="1"/>
  <c r="G34" i="1"/>
  <c r="G44" i="1" s="1"/>
  <c r="G56" i="1" s="1"/>
  <c r="G59" i="1" s="1"/>
  <c r="G106" i="2" s="1"/>
  <c r="G98" i="2" s="1"/>
  <c r="C44" i="1"/>
  <c r="C56" i="1" s="1"/>
  <c r="C59" i="1" s="1"/>
  <c r="D108" i="2" l="1"/>
  <c r="F56" i="2"/>
  <c r="K108" i="2"/>
  <c r="K148" i="2" s="1"/>
  <c r="I56" i="2"/>
  <c r="I94" i="2" s="1"/>
  <c r="I108" i="2"/>
  <c r="I148" i="2" s="1"/>
  <c r="D56" i="2"/>
  <c r="J56" i="2"/>
  <c r="J94" i="2" s="1"/>
  <c r="J108" i="2"/>
  <c r="J148" i="2" s="1"/>
  <c r="L108" i="2"/>
  <c r="L148" i="2" s="1"/>
  <c r="G56" i="2"/>
  <c r="G94" i="2" s="1"/>
  <c r="E56" i="2"/>
  <c r="L56" i="2"/>
  <c r="L94" i="2" s="1"/>
  <c r="K56" i="2"/>
  <c r="K94" i="2" s="1"/>
  <c r="E108" i="2"/>
  <c r="E148" i="2" s="1"/>
  <c r="G148" i="2"/>
  <c r="H148" i="2"/>
  <c r="M148" i="2"/>
  <c r="F148" i="2"/>
  <c r="D148" i="2"/>
  <c r="F94" i="2"/>
  <c r="E94" i="2"/>
  <c r="M56" i="2"/>
  <c r="M94" i="2" s="1"/>
  <c r="H94" i="2"/>
  <c r="D26" i="2"/>
  <c r="D20" i="2"/>
  <c r="D94" i="2" s="1"/>
  <c r="L149" i="2" l="1"/>
  <c r="K149" i="2"/>
  <c r="F149" i="2"/>
  <c r="D149" i="2"/>
  <c r="G149" i="2"/>
  <c r="H149" i="2"/>
  <c r="M149" i="2"/>
  <c r="I149" i="2"/>
  <c r="E149" i="2"/>
  <c r="J149" i="2"/>
</calcChain>
</file>

<file path=xl/sharedStrings.xml><?xml version="1.0" encoding="utf-8"?>
<sst xmlns="http://schemas.openxmlformats.org/spreadsheetml/2006/main" count="363" uniqueCount="206">
  <si>
    <t>Nazwa:</t>
  </si>
  <si>
    <t>Adres:</t>
  </si>
  <si>
    <t>REGON:</t>
  </si>
  <si>
    <t>NIP</t>
  </si>
  <si>
    <t>PKD</t>
  </si>
  <si>
    <t>Pozycja</t>
  </si>
  <si>
    <t>Poprzedni rok -1</t>
  </si>
  <si>
    <t>Poprzedni rok</t>
  </si>
  <si>
    <t>Bieżacy okres</t>
  </si>
  <si>
    <t>Prognoza</t>
  </si>
  <si>
    <t>A.</t>
  </si>
  <si>
    <t>Przychody netto ze sprzedaży</t>
  </si>
  <si>
    <t>1.</t>
  </si>
  <si>
    <t>przychody netto ze sprzedaży produktów</t>
  </si>
  <si>
    <t>2.</t>
  </si>
  <si>
    <t xml:space="preserve">zmiana stanu produktów (wzrost+/ spadek-)       </t>
  </si>
  <si>
    <t>3.</t>
  </si>
  <si>
    <t xml:space="preserve">koszt wytworzenia produktów na własne potrzeby                                      </t>
  </si>
  <si>
    <t>4.</t>
  </si>
  <si>
    <t>przychody netto ze sprzedaży towarów i materiałów</t>
  </si>
  <si>
    <t>B.</t>
  </si>
  <si>
    <t>Koszty działalności operacyjnej</t>
  </si>
  <si>
    <t>amortyzacja</t>
  </si>
  <si>
    <t>zużycie materiałów i energii</t>
  </si>
  <si>
    <t>usługi obce</t>
  </si>
  <si>
    <t>podatki i opłaty</t>
  </si>
  <si>
    <t>5.</t>
  </si>
  <si>
    <t>wynagrodzenia</t>
  </si>
  <si>
    <t>6.</t>
  </si>
  <si>
    <t xml:space="preserve">ubezpieczenia społeczne i inne świadczenia </t>
  </si>
  <si>
    <t>7.</t>
  </si>
  <si>
    <t>pozostałe koszty rodzajowe</t>
  </si>
  <si>
    <t>8.</t>
  </si>
  <si>
    <t>wartość sprzedanych towarów i materiałów</t>
  </si>
  <si>
    <t>C.</t>
  </si>
  <si>
    <t>Zysk/ strata ze sprzedaży (A-B)</t>
  </si>
  <si>
    <t>D.</t>
  </si>
  <si>
    <t>Pozostałe przychody operacyjne razem</t>
  </si>
  <si>
    <t>Zysk ze zbycia niefinansowych aktywów trwałych</t>
  </si>
  <si>
    <t>dotacje</t>
  </si>
  <si>
    <t>aktualizacja wartości aktywów niefinansowych</t>
  </si>
  <si>
    <t>inne przychody operacyjne</t>
  </si>
  <si>
    <t>E.</t>
  </si>
  <si>
    <t>Pozostałe koszty operacyjne</t>
  </si>
  <si>
    <t>strata ze zbycia niefinansowych aktywów trwałych</t>
  </si>
  <si>
    <t>inne koszty operacyjne</t>
  </si>
  <si>
    <t>F.</t>
  </si>
  <si>
    <t>Zysk/ strata na działalności operacyjnej (C+D-E)</t>
  </si>
  <si>
    <t>G.</t>
  </si>
  <si>
    <t>Przychody finansowe</t>
  </si>
  <si>
    <t>dywidendy i udziały w zysku</t>
  </si>
  <si>
    <t>odsetki</t>
  </si>
  <si>
    <t>zysk ze zbycia aktywów finansowych</t>
  </si>
  <si>
    <t>aktualizacja wartości aktywów finansowych</t>
  </si>
  <si>
    <t>inne</t>
  </si>
  <si>
    <t>H.</t>
  </si>
  <si>
    <t>Koszty finansowe</t>
  </si>
  <si>
    <t>strata ze zbycia aktywów finansowych</t>
  </si>
  <si>
    <t>I.</t>
  </si>
  <si>
    <t xml:space="preserve">Zysk/ strata brutto   (F+G-H) </t>
  </si>
  <si>
    <t>J.</t>
  </si>
  <si>
    <t>Podatek dochodowy</t>
  </si>
  <si>
    <t>K.</t>
  </si>
  <si>
    <t>Pozostałe obowiązkowe zmniejszenie zysku (zwiększenie straty)</t>
  </si>
  <si>
    <t>L.</t>
  </si>
  <si>
    <t>Zysk/ strata netto (I-J-K)</t>
  </si>
  <si>
    <t>Poprzedni rok -2</t>
  </si>
  <si>
    <t>Bilans - Aktywa</t>
  </si>
  <si>
    <t>Badane okresy</t>
  </si>
  <si>
    <t>Aktywa trwałe</t>
  </si>
  <si>
    <t>Wartości niematerialne i prawne</t>
  </si>
  <si>
    <t>Koszty zakończonych prac rozwojowych</t>
  </si>
  <si>
    <t>Wartość firmy</t>
  </si>
  <si>
    <t>Inne wartości niematerialne i prawne</t>
  </si>
  <si>
    <t>Zaliczki na wartości niematerialne i prawne</t>
  </si>
  <si>
    <t>II.</t>
  </si>
  <si>
    <t>Rzeczowe aktywa trwałe</t>
  </si>
  <si>
    <t>Środki trwałe</t>
  </si>
  <si>
    <t>a)</t>
  </si>
  <si>
    <r>
      <t xml:space="preserve">grunty </t>
    </r>
    <r>
      <rPr>
        <sz val="9"/>
        <color indexed="9"/>
        <rFont val="Arial"/>
        <family val="2"/>
        <charset val="238"/>
      </rPr>
      <t>(w tym prawo użytkowania wieczystego)</t>
    </r>
  </si>
  <si>
    <t>b)</t>
  </si>
  <si>
    <t>budynki, lokale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</si>
  <si>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</si>
  <si>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</si>
  <si>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</si>
  <si>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</si>
  <si>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</si>
  <si>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</si>
  <si>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</si>
  <si>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</si>
  <si>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</si>
  <si>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</si>
  <si>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</si>
  <si>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</si>
  <si>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</si>
  <si>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</si>
  <si>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</si>
  <si>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</si>
  <si>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 xml:space="preserve">w jednostkach powiązanych </t>
  </si>
  <si>
    <t xml:space="preserve">   udziały lub akcje</t>
  </si>
  <si>
    <t xml:space="preserve">   inne papiery wartościowe</t>
  </si>
  <si>
    <t xml:space="preserve">   udzielone pożyczki</t>
  </si>
  <si>
    <t xml:space="preserve">   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</si>
  <si>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</si>
  <si>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</si>
  <si>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</si>
  <si>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</si>
  <si>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tyt. odroczonego podatku dochod.</t>
  </si>
  <si>
    <t>Inne rozliczenia międzyokresowe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</si>
  <si>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</si>
  <si>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</si>
  <si>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</si>
  <si>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</si>
  <si>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</si>
  <si>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</si>
  <si>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dostawy</t>
  </si>
  <si>
    <t>Należności krótkoterminowe</t>
  </si>
  <si>
    <t>Należności od jednostek powiązanych</t>
  </si>
  <si>
    <t>z tytułu dostaw i usług, o okresie spłaty:</t>
  </si>
  <si>
    <t xml:space="preserve">   do 12 miesięcy</t>
  </si>
  <si>
    <t xml:space="preserve">   powyżej 12 miesięcy</t>
  </si>
  <si>
    <t>Należności od pozostałych jednostek</t>
  </si>
  <si>
    <t>z tytułu podatków, dotacji, ceł, ubezpieczeń społecznych i zdrowotnych oraz innych</t>
  </si>
  <si>
    <t>dochodzone na drodze sądowej</t>
  </si>
  <si>
    <t>Inwestycje krótkoterminowe</t>
  </si>
  <si>
    <t>Krótkoterminowe aktywa finansowe</t>
  </si>
  <si>
    <t xml:space="preserve">   inne krótkoterminowe aktywa finansowe</t>
  </si>
  <si>
    <t>środki pieniężne i inne aktywa pieniężne</t>
  </si>
  <si>
    <t xml:space="preserve">   środki pieniężne w kasie i na rachunkach</t>
  </si>
  <si>
    <t xml:space="preserve">   inne środki pieniężne</t>
  </si>
  <si>
    <t xml:space="preserve">   inne aktywa pieniężne</t>
  </si>
  <si>
    <t>Inne inwestycje krótkoterminowe</t>
  </si>
  <si>
    <t>Krótkoterminowe rozliczenia międzyokresowe</t>
  </si>
  <si>
    <t>SUMA AKTYWÓW</t>
  </si>
  <si>
    <t>Bilans - pasywa</t>
  </si>
  <si>
    <t>Kapitał (fundusz) własny</t>
  </si>
  <si>
    <t xml:space="preserve">Kapitał (fundusz) podstawowy </t>
  </si>
  <si>
    <t>Należne wpłaty na kapitał podstawowy (wielkość ujemna)</t>
  </si>
  <si>
    <t>Udziały (akcje) własne (wielkość ujema)</t>
  </si>
  <si>
    <t>Kapitał (fundusz) zapasowy</t>
  </si>
  <si>
    <t>Kapitał (fundusz) z aktualizacji wyceny</t>
  </si>
  <si>
    <t>VI.</t>
  </si>
  <si>
    <t>Pozostałe kapitały (fundusze) rezerwowe</t>
  </si>
  <si>
    <t>VII.</t>
  </si>
  <si>
    <t>Zysk (strata) z lat ubiegłych</t>
  </si>
  <si>
    <t>VIII.</t>
  </si>
  <si>
    <t>Zysk (strata) netto</t>
  </si>
  <si>
    <t>IX.</t>
  </si>
  <si>
    <t>Odpisy z zysku netto w ciągu roku obrotowego (wielkość ujemna)</t>
  </si>
  <si>
    <t>Zobowiązania i rezerwy na zobowiązania</t>
  </si>
  <si>
    <t>Rezerwy na zobowiązania</t>
  </si>
  <si>
    <t>Rezerwa z tyt. odroczonego podatku dochodowego</t>
  </si>
  <si>
    <t>Rezerwa na świadczenia emerytalne i podobne</t>
  </si>
  <si>
    <t xml:space="preserve">   długoterminowa</t>
  </si>
  <si>
    <t xml:space="preserve">   krótkoterminowa</t>
  </si>
  <si>
    <t>Pozostałe rezerwy</t>
  </si>
  <si>
    <t xml:space="preserve">   długoterminowe</t>
  </si>
  <si>
    <t xml:space="preserve">   krótkoterminowe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</si>
  <si>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</si>
  <si>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</si>
  <si>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</si>
  <si>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</si>
  <si>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</si>
  <si>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</si>
  <si>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</si>
  <si>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</si>
  <si>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 tyt. emisji dłużnych papierów wartościowych</t>
  </si>
  <si>
    <t>z tyt. dostaw i usług, o okresie wymagalności:</t>
  </si>
  <si>
    <t>zaliczki na otrzymane dostawy</t>
  </si>
  <si>
    <t>f)</t>
  </si>
  <si>
    <t>zobowiązania wekslowe</t>
  </si>
  <si>
    <t>g)</t>
  </si>
  <si>
    <t>z tytułu podatków, ceł, ubezpieczeń i innych</t>
  </si>
  <si>
    <t>h)</t>
  </si>
  <si>
    <t>z tytułu wynagrodzeń</t>
  </si>
  <si>
    <t>i)</t>
  </si>
  <si>
    <t>Fundusze specjalne</t>
  </si>
  <si>
    <t>Rozliczenia międzyokresowe</t>
  </si>
  <si>
    <t>Ujemna wartość firmy</t>
  </si>
  <si>
    <t>SUMA PASYWÓW</t>
  </si>
  <si>
    <t>suma kontrolna</t>
  </si>
  <si>
    <t>Informacje uzupełniające</t>
  </si>
  <si>
    <t>Amortyzacja</t>
  </si>
  <si>
    <t>Odsetki od kredytów</t>
  </si>
  <si>
    <t>Dywidenda w roku obrachunkowym</t>
  </si>
  <si>
    <t>Wpływ z aktywów finansowych w jednostkach powiązanych</t>
  </si>
  <si>
    <t>Wydatki na aktywa finansowe w jednostkach powiązanych</t>
  </si>
  <si>
    <t>Udzielone pożyczki długoterminowe</t>
  </si>
  <si>
    <t>Inne wydatki inwestycyjne</t>
  </si>
  <si>
    <t>Emisja dłużnych papierów wartościowych</t>
  </si>
  <si>
    <t>Inne wpływy finansowe</t>
  </si>
  <si>
    <t>Nabycie udziałów (akcji) własnych</t>
  </si>
  <si>
    <t>Dywidendy i inne wypłaty na rzecz właścicieli</t>
  </si>
  <si>
    <t>Inne, niż wypłaty na rzecz właścicieli, wydatki z tytułu podziału zysku</t>
  </si>
  <si>
    <t>Wykup dłużnych papierów wartosciowych</t>
  </si>
  <si>
    <t>Wydatki z tytułu innych zobowiązań finansowych</t>
  </si>
  <si>
    <t>Płatności z tytułu leasingu finansowego</t>
  </si>
  <si>
    <t>Inne wydatki finansowe</t>
  </si>
  <si>
    <t>Zmiana stanu środków pieniężnych z tytułu różnic kursowych</t>
  </si>
  <si>
    <t>Należności przeterminowane pow. 30 dni</t>
  </si>
  <si>
    <t>Zobowiąznia przeterminowane pow. 30 dni</t>
  </si>
  <si>
    <t>Data bieżącego okresu</t>
  </si>
  <si>
    <t>pole obowiązkowe</t>
  </si>
  <si>
    <t>Załącznik nr 4A do wniosku</t>
  </si>
  <si>
    <t>Kwota grantu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</si>
  <si>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dotyczy dużych przedsiębiorstw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</si>
</sst>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36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2"/>
      <name val="Arial CE"/>
      <charset val="238"/>
    </font>
    <font>
      <sz val="9"/>
      <color indexed="9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Arial CE"/>
      <charset val="238"/>
    </font>
    <font>
      <b/>
      <sz val="14"/>
      <name val="Calibri"/>
      <family val="2"/>
      <charset val="238"/>
      <scheme val="minor"/>
    </font>
    <font>
      <sz val="12"/>
      <color theme="0"/>
      <name val="Arial CE"/>
      <family val="2"/>
      <charset val="238"/>
    </font>
    <font>
      <i/>
      <sz val="9"/>
      <color theme="0"/>
      <name val="Arial CE"/>
      <family val="2"/>
      <charset val="238"/>
    </font>
    <font>
      <b/>
      <i/>
      <sz val="14"/>
      <color theme="0"/>
      <name val="Arial CE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Arial CE"/>
      <family val="2"/>
      <charset val="238"/>
    </font>
    <font>
      <sz val="9"/>
      <color theme="0"/>
      <name val="Arial CE"/>
      <family val="2"/>
      <charset val="238"/>
    </font>
    <font>
      <b/>
      <sz val="11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 CE"/>
      <charset val="238"/>
    </font>
    <font>
      <b/>
      <sz val="14"/>
      <color theme="0"/>
      <name val="Arial CE"/>
      <charset val="238"/>
    </font>
    <font>
      <b/>
      <sz val="11"/>
      <color theme="0"/>
      <name val="Arial CE"/>
      <charset val="238"/>
    </font>
    <font>
      <b/>
      <sz val="12"/>
      <color theme="0"/>
      <name val="Arial CE"/>
      <charset val="238"/>
    </font>
    <font>
      <i/>
      <sz val="9"/>
      <color theme="0"/>
      <name val="Arial CE"/>
      <charset val="238"/>
    </font>
    <font>
      <sz val="11"/>
      <color theme="0"/>
      <name val="Arial Narrow"/>
      <family val="2"/>
    </font>
    <font>
      <sz val="10"/>
      <color theme="0"/>
      <name val="Arial CE"/>
      <family val="2"/>
      <charset val="238"/>
    </font>
    <font>
      <b/>
      <sz val="14"/>
      <color theme="0"/>
      <name val="Arial CE"/>
      <family val="2"/>
      <charset val="238"/>
    </font>
    <font>
      <sz val="12"/>
      <color theme="0"/>
      <name val="Arial CE"/>
      <charset val="238"/>
    </font>
    <font>
      <b/>
      <i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0"/>
      <name val="Arial CE"/>
      <family val="2"/>
      <charset val="238"/>
    </font>
    <font>
      <b/>
      <sz val="10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125">
        <fgColor indexed="47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Border="0" applyProtection="0"/>
  </cellStyleXfs>
  <cellXfs count="152">
    <xf numFmtId="0" fontId="0" fillId="0" borderId="0" xfId="0"/>
    <xf numFmtId="0" fontId="0" fillId="0" borderId="0" xfId="0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4" fontId="10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4" fontId="5" fillId="2" borderId="1" xfId="0" applyNumberFormat="1" applyFont="1" applyFill="1" applyBorder="1" applyAlignment="1" applyProtection="1">
      <alignment vertical="top"/>
      <protection locked="0"/>
    </xf>
    <xf numFmtId="0" fontId="11" fillId="4" borderId="0" xfId="0" applyFont="1" applyFill="1" applyAlignment="1">
      <alignment horizontal="justify"/>
    </xf>
    <xf numFmtId="0" fontId="7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/>
    </xf>
    <xf numFmtId="1" fontId="13" fillId="4" borderId="1" xfId="0" applyNumberFormat="1" applyFont="1" applyFill="1" applyBorder="1" applyAlignment="1">
      <alignment horizontal="center" vertical="top"/>
    </xf>
    <xf numFmtId="14" fontId="13" fillId="4" borderId="1" xfId="0" applyNumberFormat="1" applyFont="1" applyFill="1" applyBorder="1" applyAlignment="1">
      <alignment horizontal="center" vertical="top"/>
    </xf>
    <xf numFmtId="0" fontId="14" fillId="4" borderId="3" xfId="0" applyFont="1" applyFill="1" applyBorder="1" applyAlignment="1">
      <alignment horizontal="left" vertical="top"/>
    </xf>
    <xf numFmtId="4" fontId="15" fillId="4" borderId="1" xfId="0" applyNumberFormat="1" applyFont="1" applyFill="1" applyBorder="1" applyAlignment="1">
      <alignment vertical="top"/>
    </xf>
    <xf numFmtId="0" fontId="14" fillId="4" borderId="1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vertical="top"/>
    </xf>
    <xf numFmtId="0" fontId="16" fillId="4" borderId="4" xfId="0" applyFont="1" applyFill="1" applyBorder="1" applyAlignment="1">
      <alignment vertical="top"/>
    </xf>
    <xf numFmtId="0" fontId="14" fillId="4" borderId="3" xfId="0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right" vertical="top"/>
    </xf>
    <xf numFmtId="0" fontId="18" fillId="4" borderId="5" xfId="0" applyFont="1" applyFill="1" applyBorder="1" applyAlignment="1">
      <alignment horizontal="right" vertical="top"/>
    </xf>
    <xf numFmtId="0" fontId="18" fillId="4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/>
    </xf>
    <xf numFmtId="0" fontId="18" fillId="4" borderId="5" xfId="0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/>
    </xf>
    <xf numFmtId="0" fontId="18" fillId="4" borderId="6" xfId="0" applyFont="1" applyFill="1" applyBorder="1" applyAlignment="1">
      <alignment horizontal="right" vertical="top"/>
    </xf>
    <xf numFmtId="0" fontId="17" fillId="4" borderId="5" xfId="0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/>
    </xf>
    <xf numFmtId="0" fontId="14" fillId="4" borderId="1" xfId="0" applyFont="1" applyFill="1" applyBorder="1" applyAlignment="1">
      <alignment horizontal="right" vertical="top"/>
    </xf>
    <xf numFmtId="0" fontId="15" fillId="4" borderId="1" xfId="0" applyFont="1" applyFill="1" applyBorder="1" applyAlignment="1">
      <alignment horizontal="justify"/>
    </xf>
    <xf numFmtId="4" fontId="20" fillId="4" borderId="1" xfId="0" applyNumberFormat="1" applyFont="1" applyFill="1" applyBorder="1" applyAlignment="1">
      <alignment vertical="top"/>
    </xf>
    <xf numFmtId="4" fontId="16" fillId="4" borderId="1" xfId="0" applyNumberFormat="1" applyFont="1" applyFill="1" applyBorder="1" applyAlignment="1">
      <alignment vertical="top"/>
    </xf>
    <xf numFmtId="0" fontId="18" fillId="4" borderId="7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right" vertical="top"/>
    </xf>
    <xf numFmtId="0" fontId="21" fillId="4" borderId="1" xfId="0" applyFont="1" applyFill="1" applyBorder="1" applyAlignment="1">
      <alignment horizontal="center" vertical="top"/>
    </xf>
    <xf numFmtId="14" fontId="21" fillId="4" borderId="1" xfId="0" applyNumberFormat="1" applyFont="1" applyFill="1" applyBorder="1" applyAlignment="1">
      <alignment horizontal="center" vertical="top"/>
    </xf>
    <xf numFmtId="0" fontId="17" fillId="4" borderId="1" xfId="0" applyFont="1" applyFill="1" applyBorder="1" applyAlignment="1">
      <alignment horizontal="left" vertical="top" wrapText="1"/>
    </xf>
    <xf numFmtId="0" fontId="22" fillId="4" borderId="2" xfId="0" applyFont="1" applyFill="1" applyBorder="1" applyAlignment="1">
      <alignment horizontal="justify"/>
    </xf>
    <xf numFmtId="4" fontId="15" fillId="4" borderId="2" xfId="0" applyNumberFormat="1" applyFont="1" applyFill="1" applyBorder="1" applyAlignment="1">
      <alignment vertical="top"/>
    </xf>
    <xf numFmtId="4" fontId="20" fillId="4" borderId="2" xfId="0" applyNumberFormat="1" applyFont="1" applyFill="1" applyBorder="1" applyAlignment="1">
      <alignment vertical="top"/>
    </xf>
    <xf numFmtId="4" fontId="16" fillId="4" borderId="2" xfId="0" applyNumberFormat="1" applyFont="1" applyFill="1" applyBorder="1" applyAlignment="1">
      <alignment vertical="top"/>
    </xf>
    <xf numFmtId="4" fontId="23" fillId="4" borderId="8" xfId="0" applyNumberFormat="1" applyFont="1" applyFill="1" applyBorder="1" applyAlignment="1">
      <alignment vertical="top"/>
    </xf>
    <xf numFmtId="4" fontId="24" fillId="4" borderId="6" xfId="0" applyNumberFormat="1" applyFont="1" applyFill="1" applyBorder="1" applyAlignment="1">
      <alignment vertical="top"/>
    </xf>
    <xf numFmtId="164" fontId="0" fillId="2" borderId="1" xfId="0" applyNumberFormat="1" applyFill="1" applyBorder="1" applyProtection="1">
      <protection locked="0"/>
    </xf>
    <xf numFmtId="0" fontId="16" fillId="4" borderId="4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top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left"/>
      <protection locked="0"/>
    </xf>
    <xf numFmtId="0" fontId="16" fillId="4" borderId="4" xfId="0" applyFont="1" applyFill="1" applyBorder="1" applyAlignment="1" applyProtection="1">
      <alignment horizontal="left" wrapText="1"/>
      <protection locked="0"/>
    </xf>
    <xf numFmtId="0" fontId="16" fillId="4" borderId="4" xfId="0" quotePrefix="1" applyFont="1" applyFill="1" applyBorder="1" applyAlignment="1" applyProtection="1">
      <alignment horizontal="left"/>
      <protection locked="0"/>
    </xf>
    <xf numFmtId="0" fontId="16" fillId="4" borderId="4" xfId="0" quotePrefix="1" applyFont="1" applyFill="1" applyBorder="1" applyAlignment="1" applyProtection="1">
      <alignment horizontal="left" wrapText="1"/>
      <protection locked="0"/>
    </xf>
    <xf numFmtId="0" fontId="25" fillId="4" borderId="4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right" vertical="top"/>
    </xf>
    <xf numFmtId="0" fontId="23" fillId="4" borderId="9" xfId="0" applyFont="1" applyFill="1" applyBorder="1" applyAlignment="1">
      <alignment vertical="top" wrapText="1"/>
    </xf>
    <xf numFmtId="0" fontId="26" fillId="4" borderId="3" xfId="0" applyFont="1" applyFill="1" applyBorder="1" applyAlignment="1">
      <alignment horizontal="right" vertical="top"/>
    </xf>
    <xf numFmtId="0" fontId="26" fillId="4" borderId="1" xfId="0" applyFont="1" applyFill="1" applyBorder="1" applyAlignment="1">
      <alignment vertical="top" wrapText="1"/>
    </xf>
    <xf numFmtId="0" fontId="26" fillId="4" borderId="5" xfId="0" applyFont="1" applyFill="1" applyBorder="1" applyAlignment="1">
      <alignment horizontal="right" vertical="top"/>
    </xf>
    <xf numFmtId="0" fontId="16" fillId="4" borderId="1" xfId="0" applyFont="1" applyFill="1" applyBorder="1" applyAlignment="1">
      <alignment horizontal="justify" vertical="top"/>
    </xf>
    <xf numFmtId="0" fontId="26" fillId="4" borderId="6" xfId="0" applyFont="1" applyFill="1" applyBorder="1" applyAlignment="1">
      <alignment horizontal="right" vertical="top"/>
    </xf>
    <xf numFmtId="0" fontId="16" fillId="4" borderId="1" xfId="0" applyFont="1" applyFill="1" applyBorder="1" applyAlignment="1">
      <alignment vertical="top" wrapText="1"/>
    </xf>
    <xf numFmtId="0" fontId="15" fillId="4" borderId="3" xfId="0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justify" vertical="top"/>
    </xf>
    <xf numFmtId="0" fontId="16" fillId="4" borderId="1" xfId="0" applyFont="1" applyFill="1" applyBorder="1" applyAlignment="1">
      <alignment horizontal="justify"/>
    </xf>
    <xf numFmtId="0" fontId="15" fillId="4" borderId="1" xfId="0" applyFont="1" applyFill="1" applyBorder="1" applyAlignment="1">
      <alignment horizontal="right" vertical="top"/>
    </xf>
    <xf numFmtId="0" fontId="15" fillId="4" borderId="1" xfId="0" applyFont="1" applyFill="1" applyBorder="1" applyAlignment="1">
      <alignment horizontal="justify" vertical="top"/>
    </xf>
    <xf numFmtId="0" fontId="15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horizontal="right" vertical="top"/>
    </xf>
    <xf numFmtId="0" fontId="23" fillId="4" borderId="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right" vertical="top"/>
    </xf>
    <xf numFmtId="0" fontId="27" fillId="4" borderId="1" xfId="0" applyFont="1" applyFill="1" applyBorder="1" applyAlignment="1">
      <alignment vertical="top" wrapText="1"/>
    </xf>
    <xf numFmtId="164" fontId="23" fillId="4" borderId="1" xfId="0" applyNumberFormat="1" applyFont="1" applyFill="1" applyBorder="1" applyAlignment="1">
      <alignment vertical="top"/>
    </xf>
    <xf numFmtId="164" fontId="28" fillId="4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 applyProtection="1">
      <alignment vertical="top"/>
      <protection locked="0"/>
    </xf>
    <xf numFmtId="0" fontId="29" fillId="0" borderId="0" xfId="0" applyFont="1"/>
    <xf numFmtId="4" fontId="15" fillId="4" borderId="11" xfId="0" applyNumberFormat="1" applyFont="1" applyFill="1" applyBorder="1" applyAlignment="1">
      <alignment vertical="top"/>
    </xf>
    <xf numFmtId="4" fontId="1" fillId="2" borderId="11" xfId="0" applyNumberFormat="1" applyFont="1" applyFill="1" applyBorder="1" applyAlignment="1" applyProtection="1">
      <alignment vertical="top"/>
      <protection locked="0"/>
    </xf>
    <xf numFmtId="4" fontId="20" fillId="4" borderId="11" xfId="0" applyNumberFormat="1" applyFont="1" applyFill="1" applyBorder="1" applyAlignment="1">
      <alignment vertical="top"/>
    </xf>
    <xf numFmtId="4" fontId="16" fillId="4" borderId="11" xfId="0" applyNumberFormat="1" applyFont="1" applyFill="1" applyBorder="1" applyAlignment="1">
      <alignment vertical="top"/>
    </xf>
    <xf numFmtId="4" fontId="5" fillId="2" borderId="11" xfId="0" applyNumberFormat="1" applyFont="1" applyFill="1" applyBorder="1" applyAlignment="1" applyProtection="1">
      <alignment vertical="top"/>
      <protection locked="0"/>
    </xf>
    <xf numFmtId="4" fontId="1" fillId="3" borderId="11" xfId="0" applyNumberFormat="1" applyFont="1" applyFill="1" applyBorder="1" applyAlignment="1" applyProtection="1">
      <alignment vertical="top"/>
      <protection locked="0"/>
    </xf>
    <xf numFmtId="4" fontId="23" fillId="4" borderId="12" xfId="0" applyNumberFormat="1" applyFont="1" applyFill="1" applyBorder="1" applyAlignment="1">
      <alignment vertical="top"/>
    </xf>
    <xf numFmtId="4" fontId="24" fillId="4" borderId="12" xfId="0" applyNumberFormat="1" applyFont="1" applyFill="1" applyBorder="1" applyAlignment="1">
      <alignment vertical="top"/>
    </xf>
    <xf numFmtId="164" fontId="0" fillId="2" borderId="11" xfId="0" applyNumberFormat="1" applyFill="1" applyBorder="1" applyProtection="1"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164" fontId="1" fillId="5" borderId="1" xfId="0" applyNumberFormat="1" applyFont="1" applyFill="1" applyBorder="1" applyAlignment="1" applyProtection="1">
      <alignment vertical="top"/>
      <protection locked="0"/>
    </xf>
    <xf numFmtId="164" fontId="23" fillId="5" borderId="1" xfId="0" applyNumberFormat="1" applyFont="1" applyFill="1" applyBorder="1" applyAlignment="1">
      <alignment vertical="top"/>
    </xf>
    <xf numFmtId="164" fontId="2" fillId="5" borderId="1" xfId="0" applyNumberFormat="1" applyFont="1" applyFill="1" applyBorder="1" applyAlignment="1" applyProtection="1">
      <alignment vertical="top"/>
      <protection locked="0"/>
    </xf>
    <xf numFmtId="4" fontId="15" fillId="5" borderId="1" xfId="0" applyNumberFormat="1" applyFont="1" applyFill="1" applyBorder="1" applyAlignment="1">
      <alignment vertical="top"/>
    </xf>
    <xf numFmtId="4" fontId="20" fillId="5" borderId="1" xfId="0" applyNumberFormat="1" applyFont="1" applyFill="1" applyBorder="1" applyAlignment="1">
      <alignment vertical="top"/>
    </xf>
    <xf numFmtId="4" fontId="16" fillId="5" borderId="1" xfId="0" applyNumberFormat="1" applyFont="1" applyFill="1" applyBorder="1" applyAlignment="1">
      <alignment vertical="top"/>
    </xf>
    <xf numFmtId="0" fontId="21" fillId="5" borderId="1" xfId="0" applyFont="1" applyFill="1" applyBorder="1" applyAlignment="1">
      <alignment horizontal="center" vertical="top"/>
    </xf>
    <xf numFmtId="4" fontId="15" fillId="5" borderId="2" xfId="0" applyNumberFormat="1" applyFont="1" applyFill="1" applyBorder="1" applyAlignment="1">
      <alignment vertical="top"/>
    </xf>
    <xf numFmtId="4" fontId="20" fillId="5" borderId="2" xfId="0" applyNumberFormat="1" applyFont="1" applyFill="1" applyBorder="1" applyAlignment="1">
      <alignment vertical="top"/>
    </xf>
    <xf numFmtId="4" fontId="16" fillId="5" borderId="2" xfId="0" applyNumberFormat="1" applyFont="1" applyFill="1" applyBorder="1" applyAlignment="1">
      <alignment vertical="top"/>
    </xf>
    <xf numFmtId="4" fontId="23" fillId="5" borderId="8" xfId="0" applyNumberFormat="1" applyFont="1" applyFill="1" applyBorder="1" applyAlignment="1">
      <alignment vertical="top"/>
    </xf>
    <xf numFmtId="4" fontId="24" fillId="5" borderId="6" xfId="0" applyNumberFormat="1" applyFont="1" applyFill="1" applyBorder="1" applyAlignment="1">
      <alignment vertical="top"/>
    </xf>
    <xf numFmtId="164" fontId="0" fillId="5" borderId="1" xfId="0" applyNumberFormat="1" applyFill="1" applyBorder="1" applyProtection="1">
      <protection locked="0"/>
    </xf>
    <xf numFmtId="0" fontId="30" fillId="5" borderId="0" xfId="0" applyFont="1" applyFill="1"/>
    <xf numFmtId="0" fontId="30" fillId="0" borderId="0" xfId="0" applyFont="1"/>
    <xf numFmtId="164" fontId="23" fillId="4" borderId="9" xfId="0" applyNumberFormat="1" applyFont="1" applyFill="1" applyBorder="1" applyAlignment="1">
      <alignment vertical="top"/>
    </xf>
    <xf numFmtId="164" fontId="23" fillId="5" borderId="9" xfId="0" applyNumberFormat="1" applyFont="1" applyFill="1" applyBorder="1" applyAlignment="1">
      <alignment vertical="top"/>
    </xf>
    <xf numFmtId="4" fontId="4" fillId="2" borderId="1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4" fontId="35" fillId="5" borderId="1" xfId="0" applyNumberFormat="1" applyFont="1" applyFill="1" applyBorder="1" applyAlignment="1">
      <alignment vertical="top"/>
    </xf>
    <xf numFmtId="14" fontId="0" fillId="2" borderId="10" xfId="0" applyNumberFormat="1" applyFill="1" applyBorder="1" applyProtection="1"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31" fillId="2" borderId="26" xfId="0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34" fillId="4" borderId="7" xfId="0" applyFont="1" applyFill="1" applyBorder="1" applyAlignment="1" applyProtection="1">
      <alignment horizontal="center" vertical="center"/>
      <protection locked="0"/>
    </xf>
    <xf numFmtId="0" fontId="34" fillId="4" borderId="8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32" fillId="6" borderId="16" xfId="1" applyFont="1" applyFill="1" applyBorder="1" applyAlignment="1" applyProtection="1">
      <alignment horizontal="center" vertical="center" wrapText="1"/>
      <protection locked="0"/>
    </xf>
    <xf numFmtId="0" fontId="32" fillId="6" borderId="17" xfId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64" fontId="31" fillId="2" borderId="13" xfId="0" applyNumberFormat="1" applyFont="1" applyFill="1" applyBorder="1" applyAlignment="1" applyProtection="1">
      <alignment horizontal="center"/>
      <protection locked="0"/>
    </xf>
    <xf numFmtId="164" fontId="31" fillId="2" borderId="15" xfId="0" applyNumberFormat="1" applyFont="1" applyFill="1" applyBorder="1" applyAlignment="1" applyProtection="1">
      <alignment horizontal="center"/>
      <protection locked="0"/>
    </xf>
    <xf numFmtId="164" fontId="31" fillId="2" borderId="14" xfId="0" applyNumberFormat="1" applyFont="1" applyFill="1" applyBorder="1" applyAlignment="1" applyProtection="1">
      <alignment horizontal="center"/>
      <protection locked="0"/>
    </xf>
    <xf numFmtId="0" fontId="32" fillId="6" borderId="16" xfId="1" applyFont="1" applyFill="1" applyBorder="1" applyAlignment="1" applyProtection="1">
      <alignment horizontal="center" vertical="center" wrapText="1"/>
    </xf>
    <xf numFmtId="0" fontId="32" fillId="6" borderId="17" xfId="1" applyFont="1" applyFill="1" applyBorder="1" applyAlignment="1" applyProtection="1">
      <alignment horizontal="center" vertical="center" wrapText="1"/>
    </xf>
    <xf numFmtId="0" fontId="33" fillId="2" borderId="13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 applyProtection="1">
      <alignment horizontal="center" vertical="center"/>
      <protection locked="0"/>
    </xf>
    <xf numFmtId="0" fontId="33" fillId="2" borderId="14" xfId="0" applyFont="1" applyFill="1" applyBorder="1" applyAlignment="1" applyProtection="1">
      <alignment horizontal="center" vertical="center"/>
      <protection locked="0"/>
    </xf>
    <xf numFmtId="0" fontId="32" fillId="6" borderId="18" xfId="1" applyFont="1" applyFill="1" applyBorder="1" applyAlignment="1" applyProtection="1">
      <alignment horizontal="center" vertical="center" wrapText="1"/>
    </xf>
    <xf numFmtId="0" fontId="32" fillId="6" borderId="19" xfId="1" applyFont="1" applyFill="1" applyBorder="1" applyAlignment="1" applyProtection="1">
      <alignment horizontal="center" vertical="center" wrapText="1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21" xfId="0" applyFont="1" applyFill="1" applyBorder="1" applyAlignment="1" applyProtection="1">
      <alignment horizontal="center" vertical="center"/>
      <protection locked="0"/>
    </xf>
    <xf numFmtId="0" fontId="33" fillId="2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/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31" fillId="2" borderId="26" xfId="0" applyFont="1" applyFill="1" applyBorder="1" applyAlignment="1" applyProtection="1">
      <alignment horizontal="center" wrapText="1"/>
      <protection locked="0"/>
    </xf>
    <xf numFmtId="0" fontId="31" fillId="2" borderId="27" xfId="0" applyFont="1" applyFill="1" applyBorder="1" applyAlignment="1" applyProtection="1">
      <alignment horizontal="center" wrapText="1"/>
      <protection locked="0"/>
    </xf>
    <xf numFmtId="0" fontId="31" fillId="2" borderId="28" xfId="0" applyFont="1" applyFill="1" applyBorder="1" applyAlignment="1" applyProtection="1">
      <alignment horizontal="center" wrapText="1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31" fillId="2" borderId="13" xfId="0" applyFont="1" applyFill="1" applyBorder="1" applyAlignment="1" applyProtection="1">
      <alignment horizontal="center" wrapText="1"/>
      <protection locked="0"/>
    </xf>
    <xf numFmtId="0" fontId="31" fillId="2" borderId="15" xfId="0" applyFont="1" applyFill="1" applyBorder="1" applyAlignment="1" applyProtection="1">
      <alignment horizontal="center" wrapText="1"/>
      <protection locked="0"/>
    </xf>
    <xf numFmtId="0" fontId="31" fillId="2" borderId="14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</cellXfs>
  <cellStyles count="2">
    <cellStyle name="Normalny" xfId="0" builtinId="0"/>
    <cellStyle name="Normalny_UPR-krótkoter" xfId="1" xr:uid="{141E7FC7-36C9-4CC2-85D7-C1ADA5FA1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5</xdr:row>
      <xdr:rowOff>38100</xdr:rowOff>
    </xdr:from>
    <xdr:to>
      <xdr:col>13</xdr:col>
      <xdr:colOff>0</xdr:colOff>
      <xdr:row>5</xdr:row>
      <xdr:rowOff>38100</xdr:rowOff>
    </xdr:to>
    <xdr:cxnSp macro="">
      <xdr:nvCxnSpPr>
        <xdr:cNvPr id="1149" name="AutoShape 3">
          <a:extLst>
            <a:ext uri="{FF2B5EF4-FFF2-40B4-BE49-F238E27FC236}">
              <a16:creationId xmlns:a16="http://schemas.microsoft.com/office/drawing/2014/main" id="{174AE1BE-8D55-909A-152D-7CA08E5C8739}"/>
            </a:ext>
          </a:extLst>
        </xdr:cNvPr>
        <xdr:cNvCxnSpPr>
          <a:cxnSpLocks noChangeShapeType="1"/>
        </xdr:cNvCxnSpPr>
      </xdr:nvCxnSpPr>
      <xdr:spPr bwMode="auto">
        <a:xfrm>
          <a:off x="2425700" y="958850"/>
          <a:ext cx="12617450" cy="0"/>
        </a:xfrm>
        <a:prstGeom prst="straightConnector1">
          <a:avLst/>
        </a:prstGeom>
        <a:noFill/>
        <a:ln w="6350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</xdr:row>
      <xdr:rowOff>0</xdr:rowOff>
    </xdr:from>
    <xdr:to>
      <xdr:col>10</xdr:col>
      <xdr:colOff>298450</xdr:colOff>
      <xdr:row>6</xdr:row>
      <xdr:rowOff>0</xdr:rowOff>
    </xdr:to>
    <xdr:pic>
      <xdr:nvPicPr>
        <xdr:cNvPr id="1150" name="Obraz 1">
          <a:extLst>
            <a:ext uri="{FF2B5EF4-FFF2-40B4-BE49-F238E27FC236}">
              <a16:creationId xmlns:a16="http://schemas.microsoft.com/office/drawing/2014/main" id="{C9E68797-160E-36A7-9DBE-E933167F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368300"/>
          <a:ext cx="73025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4521200</xdr:colOff>
      <xdr:row>2</xdr:row>
      <xdr:rowOff>95250</xdr:rowOff>
    </xdr:from>
    <xdr:to>
      <xdr:col>3</xdr:col>
      <xdr:colOff>0</xdr:colOff>
      <xdr:row>5</xdr:row>
      <xdr:rowOff>95250</xdr:rowOff>
    </xdr:to>
    <xdr:pic>
      <xdr:nvPicPr>
        <xdr:cNvPr id="1151" name="Obraz 1">
          <a:extLst>
            <a:ext uri="{FF2B5EF4-FFF2-40B4-BE49-F238E27FC236}">
              <a16:creationId xmlns:a16="http://schemas.microsoft.com/office/drawing/2014/main" id="{75231440-40D9-B21E-3993-B4F71F42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63550"/>
          <a:ext cx="1016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1587500</xdr:colOff>
      <xdr:row>1</xdr:row>
      <xdr:rowOff>127000</xdr:rowOff>
    </xdr:from>
    <xdr:to>
      <xdr:col>2</xdr:col>
      <xdr:colOff>57150</xdr:colOff>
      <xdr:row>4</xdr:row>
      <xdr:rowOff>57150</xdr:rowOff>
    </xdr:to>
    <xdr:pic>
      <xdr:nvPicPr>
        <xdr:cNvPr id="2133" name="Obraz 1">
          <a:extLst>
            <a:ext uri="{FF2B5EF4-FFF2-40B4-BE49-F238E27FC236}">
              <a16:creationId xmlns:a16="http://schemas.microsoft.com/office/drawing/2014/main" id="{5D5E1BD6-08E6-57E7-E395-AFD4ED6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650" y="311150"/>
          <a:ext cx="1301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</xdr:row>
      <xdr:rowOff>38100</xdr:rowOff>
    </xdr:from>
    <xdr:to>
      <xdr:col>7</xdr:col>
      <xdr:colOff>908050</xdr:colOff>
      <xdr:row>5</xdr:row>
      <xdr:rowOff>0</xdr:rowOff>
    </xdr:to>
    <xdr:pic>
      <xdr:nvPicPr>
        <xdr:cNvPr id="2134" name="Obraz 1">
          <a:extLst>
            <a:ext uri="{FF2B5EF4-FFF2-40B4-BE49-F238E27FC236}">
              <a16:creationId xmlns:a16="http://schemas.microsoft.com/office/drawing/2014/main" id="{C7DB1A02-1BA3-912B-EC1D-BE7F3D80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400" y="222250"/>
          <a:ext cx="60642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1060450</xdr:colOff>
      <xdr:row>1</xdr:row>
      <xdr:rowOff>0</xdr:rowOff>
    </xdr:from>
    <xdr:to>
      <xdr:col>2</xdr:col>
      <xdr:colOff>0</xdr:colOff>
      <xdr:row>4</xdr:row>
      <xdr:rowOff>0</xdr:rowOff>
    </xdr:to>
    <xdr:pic>
      <xdr:nvPicPr>
        <xdr:cNvPr id="3153" name="Obraz 1">
          <a:extLst>
            <a:ext uri="{FF2B5EF4-FFF2-40B4-BE49-F238E27FC236}">
              <a16:creationId xmlns:a16="http://schemas.microsoft.com/office/drawing/2014/main" id="{5C8981F1-12E1-07CF-0A59-638A9BA0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" y="184150"/>
          <a:ext cx="1593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0</xdr:row>
      <xdr:rowOff>190500</xdr:rowOff>
    </xdr:from>
    <xdr:to>
      <xdr:col>7</xdr:col>
      <xdr:colOff>819150</xdr:colOff>
      <xdr:row>4</xdr:row>
      <xdr:rowOff>101600</xdr:rowOff>
    </xdr:to>
    <xdr:pic>
      <xdr:nvPicPr>
        <xdr:cNvPr id="3154" name="Obraz 1">
          <a:extLst>
            <a:ext uri="{FF2B5EF4-FFF2-40B4-BE49-F238E27FC236}">
              <a16:creationId xmlns:a16="http://schemas.microsoft.com/office/drawing/2014/main" id="{DFBA8C0E-7386-092E-565C-86BF8D3D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84150"/>
          <a:ext cx="6019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7AC3-F5FC-4051-AC42-F4512D08BF53}">
  <sheetPr>
    <pageSetUpPr fitToPage="1"/>
  </sheetPr>
  <dimension ref="A7:M62"/>
  <sheetViews>
    <sheetView topLeftCell="A53" workbookViewId="0">
      <selection activeCell="F17" sqref="F17"/>
    </sheetView>
  </sheetViews>
  <sheetFormatPr defaultRowHeight="15" x14ac:dyDescent="0.25"/>
  <cols>
    <col min="1" max="1" width="5" customWidth="1"/>
    <col min="2" max="2" width="52" customWidth="1"/>
    <col min="3" max="3" width="14.5703125" customWidth="1"/>
    <col min="4" max="4" width="14.85546875" customWidth="1"/>
    <col min="5" max="5" width="14.7109375" customWidth="1"/>
    <col min="6" max="6" width="15.5703125" customWidth="1"/>
    <col min="7" max="7" width="13.28515625" customWidth="1"/>
    <col min="8" max="8" width="13.42578125" customWidth="1"/>
    <col min="9" max="13" width="14.140625" customWidth="1"/>
  </cols>
  <sheetData>
    <row r="7" spans="1:11" x14ac:dyDescent="0.25">
      <c r="A7" s="1"/>
      <c r="B7" s="1"/>
      <c r="C7" s="1"/>
      <c r="D7" s="1"/>
      <c r="E7" s="1"/>
      <c r="F7" s="1"/>
    </row>
    <row r="8" spans="1:11" ht="15.75" thickBot="1" x14ac:dyDescent="0.3">
      <c r="A8" s="1"/>
      <c r="B8" s="1"/>
      <c r="C8" s="1"/>
      <c r="D8" s="1"/>
      <c r="E8" s="1"/>
      <c r="F8" s="1"/>
    </row>
    <row r="9" spans="1:11" ht="21" x14ac:dyDescent="0.35">
      <c r="A9" s="140" t="s">
        <v>0</v>
      </c>
      <c r="B9" s="141"/>
      <c r="C9" s="142"/>
      <c r="D9" s="143"/>
      <c r="E9" s="143"/>
      <c r="F9" s="144"/>
    </row>
    <row r="10" spans="1:11" ht="21" x14ac:dyDescent="0.35">
      <c r="A10" s="145" t="s">
        <v>1</v>
      </c>
      <c r="B10" s="146"/>
      <c r="C10" s="147"/>
      <c r="D10" s="148"/>
      <c r="E10" s="148"/>
      <c r="F10" s="149"/>
    </row>
    <row r="11" spans="1:11" ht="21" x14ac:dyDescent="0.35">
      <c r="A11" s="145" t="s">
        <v>2</v>
      </c>
      <c r="B11" s="146"/>
      <c r="C11" s="147"/>
      <c r="D11" s="148"/>
      <c r="E11" s="148"/>
      <c r="F11" s="149"/>
    </row>
    <row r="12" spans="1:11" ht="21" x14ac:dyDescent="0.35">
      <c r="A12" s="124" t="s">
        <v>204</v>
      </c>
      <c r="B12" s="125"/>
      <c r="C12" s="126"/>
      <c r="D12" s="127"/>
      <c r="E12" s="127"/>
      <c r="F12" s="128"/>
    </row>
    <row r="13" spans="1:11" ht="18.75" x14ac:dyDescent="0.25">
      <c r="A13" s="129" t="s">
        <v>3</v>
      </c>
      <c r="B13" s="130"/>
      <c r="C13" s="131"/>
      <c r="D13" s="132"/>
      <c r="E13" s="132"/>
      <c r="F13" s="133"/>
    </row>
    <row r="14" spans="1:11" ht="19.5" thickBot="1" x14ac:dyDescent="0.3">
      <c r="A14" s="134" t="s">
        <v>4</v>
      </c>
      <c r="B14" s="135"/>
      <c r="C14" s="136"/>
      <c r="D14" s="137"/>
      <c r="E14" s="137"/>
      <c r="F14" s="138"/>
    </row>
    <row r="15" spans="1:11" ht="15.75" thickBot="1" x14ac:dyDescent="0.3">
      <c r="A15" s="139" t="s">
        <v>201</v>
      </c>
      <c r="B15" s="139"/>
      <c r="C15" s="107">
        <v>46112</v>
      </c>
      <c r="D15" s="76" t="s">
        <v>202</v>
      </c>
    </row>
    <row r="16" spans="1:11" x14ac:dyDescent="0.25">
      <c r="K16" t="s">
        <v>203</v>
      </c>
    </row>
    <row r="18" spans="1:13" ht="30" x14ac:dyDescent="0.25">
      <c r="A18" s="123" t="s">
        <v>5</v>
      </c>
      <c r="B18" s="123"/>
      <c r="C18" s="54" t="s">
        <v>66</v>
      </c>
      <c r="D18" s="54" t="s">
        <v>6</v>
      </c>
      <c r="E18" s="54" t="s">
        <v>7</v>
      </c>
      <c r="F18" s="54" t="s">
        <v>8</v>
      </c>
      <c r="G18" s="123" t="s">
        <v>9</v>
      </c>
      <c r="H18" s="123"/>
      <c r="I18" s="123"/>
      <c r="J18" s="123"/>
      <c r="K18" s="123"/>
      <c r="L18" s="123"/>
      <c r="M18" s="123"/>
    </row>
    <row r="19" spans="1:13" ht="18.75" x14ac:dyDescent="0.3">
      <c r="A19" s="123"/>
      <c r="B19" s="123"/>
      <c r="C19" s="2">
        <v>2023</v>
      </c>
      <c r="D19" s="2">
        <v>2024</v>
      </c>
      <c r="E19" s="2">
        <v>2025</v>
      </c>
      <c r="F19" s="3">
        <v>46112</v>
      </c>
      <c r="G19" s="2">
        <v>2026</v>
      </c>
      <c r="H19" s="2">
        <v>2027</v>
      </c>
      <c r="I19" s="2">
        <v>2028</v>
      </c>
      <c r="J19" s="2">
        <v>2029</v>
      </c>
      <c r="K19" s="2">
        <v>2030</v>
      </c>
      <c r="L19" s="86">
        <v>2031</v>
      </c>
      <c r="M19" s="86">
        <v>2032</v>
      </c>
    </row>
    <row r="20" spans="1:13" ht="15.75" x14ac:dyDescent="0.25">
      <c r="A20" s="55" t="s">
        <v>10</v>
      </c>
      <c r="B20" s="56" t="s">
        <v>11</v>
      </c>
      <c r="C20" s="102">
        <f t="shared" ref="C20:K20" si="0">SUM(C21:C24)</f>
        <v>0</v>
      </c>
      <c r="D20" s="102">
        <f t="shared" si="0"/>
        <v>0</v>
      </c>
      <c r="E20" s="102">
        <f t="shared" si="0"/>
        <v>0</v>
      </c>
      <c r="F20" s="102">
        <f t="shared" si="0"/>
        <v>0</v>
      </c>
      <c r="G20" s="102">
        <f t="shared" si="0"/>
        <v>0</v>
      </c>
      <c r="H20" s="102">
        <f t="shared" si="0"/>
        <v>0</v>
      </c>
      <c r="I20" s="102">
        <f t="shared" si="0"/>
        <v>0</v>
      </c>
      <c r="J20" s="102">
        <f t="shared" si="0"/>
        <v>0</v>
      </c>
      <c r="K20" s="102">
        <f t="shared" si="0"/>
        <v>0</v>
      </c>
      <c r="L20" s="103">
        <f>SUM(L21:L24)</f>
        <v>0</v>
      </c>
      <c r="M20" s="103">
        <f>SUM(M21:M24)</f>
        <v>0</v>
      </c>
    </row>
    <row r="21" spans="1:13" x14ac:dyDescent="0.25">
      <c r="A21" s="57" t="s">
        <v>12</v>
      </c>
      <c r="B21" s="58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87">
        <v>0</v>
      </c>
      <c r="M21" s="87">
        <v>0</v>
      </c>
    </row>
    <row r="22" spans="1:13" x14ac:dyDescent="0.25">
      <c r="A22" s="59" t="s">
        <v>14</v>
      </c>
      <c r="B22" s="60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87">
        <v>0</v>
      </c>
      <c r="M22" s="87">
        <v>0</v>
      </c>
    </row>
    <row r="23" spans="1:13" x14ac:dyDescent="0.25">
      <c r="A23" s="59" t="s">
        <v>16</v>
      </c>
      <c r="B23" s="60" t="s">
        <v>17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87">
        <v>0</v>
      </c>
      <c r="M23" s="87">
        <v>0</v>
      </c>
    </row>
    <row r="24" spans="1:13" x14ac:dyDescent="0.25">
      <c r="A24" s="61" t="s">
        <v>18</v>
      </c>
      <c r="B24" s="62" t="s">
        <v>19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87">
        <v>0</v>
      </c>
      <c r="M24" s="87">
        <v>0</v>
      </c>
    </row>
    <row r="25" spans="1:13" ht="15.75" x14ac:dyDescent="0.25">
      <c r="A25" s="63" t="s">
        <v>20</v>
      </c>
      <c r="B25" s="64" t="s">
        <v>21</v>
      </c>
      <c r="C25" s="73">
        <f t="shared" ref="C25:K25" si="1">SUM(C26:C33)</f>
        <v>0</v>
      </c>
      <c r="D25" s="73">
        <f t="shared" si="1"/>
        <v>0</v>
      </c>
      <c r="E25" s="73">
        <f t="shared" si="1"/>
        <v>0</v>
      </c>
      <c r="F25" s="73">
        <f t="shared" si="1"/>
        <v>0</v>
      </c>
      <c r="G25" s="73">
        <f t="shared" si="1"/>
        <v>0</v>
      </c>
      <c r="H25" s="73">
        <f t="shared" si="1"/>
        <v>0</v>
      </c>
      <c r="I25" s="73">
        <f t="shared" si="1"/>
        <v>0</v>
      </c>
      <c r="J25" s="73">
        <f t="shared" si="1"/>
        <v>0</v>
      </c>
      <c r="K25" s="73">
        <f t="shared" si="1"/>
        <v>0</v>
      </c>
      <c r="L25" s="88">
        <f>SUM(L26:L33)</f>
        <v>0</v>
      </c>
      <c r="M25" s="88">
        <f>SUM(M26:M33)</f>
        <v>0</v>
      </c>
    </row>
    <row r="26" spans="1:13" x14ac:dyDescent="0.25">
      <c r="A26" s="57" t="s">
        <v>12</v>
      </c>
      <c r="B26" s="65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87">
        <v>0</v>
      </c>
      <c r="M26" s="87">
        <v>0</v>
      </c>
    </row>
    <row r="27" spans="1:13" x14ac:dyDescent="0.25">
      <c r="A27" s="59" t="s">
        <v>14</v>
      </c>
      <c r="B27" s="65" t="s">
        <v>23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87">
        <v>0</v>
      </c>
      <c r="M27" s="87">
        <v>0</v>
      </c>
    </row>
    <row r="28" spans="1:13" x14ac:dyDescent="0.25">
      <c r="A28" s="59" t="s">
        <v>16</v>
      </c>
      <c r="B28" s="65" t="s">
        <v>24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87">
        <v>0</v>
      </c>
      <c r="M28" s="87">
        <v>0</v>
      </c>
    </row>
    <row r="29" spans="1:13" x14ac:dyDescent="0.25">
      <c r="A29" s="59" t="s">
        <v>18</v>
      </c>
      <c r="B29" s="65" t="s">
        <v>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87">
        <v>0</v>
      </c>
      <c r="M29" s="87">
        <v>0</v>
      </c>
    </row>
    <row r="30" spans="1:13" x14ac:dyDescent="0.25">
      <c r="A30" s="59" t="s">
        <v>26</v>
      </c>
      <c r="B30" s="65" t="s">
        <v>27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87">
        <v>0</v>
      </c>
      <c r="M30" s="87">
        <v>0</v>
      </c>
    </row>
    <row r="31" spans="1:13" x14ac:dyDescent="0.25">
      <c r="A31" s="59" t="s">
        <v>28</v>
      </c>
      <c r="B31" s="65" t="s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87">
        <v>0</v>
      </c>
      <c r="M31" s="87">
        <v>0</v>
      </c>
    </row>
    <row r="32" spans="1:13" x14ac:dyDescent="0.25">
      <c r="A32" s="59" t="s">
        <v>30</v>
      </c>
      <c r="B32" s="65" t="s">
        <v>31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87">
        <v>0</v>
      </c>
      <c r="M32" s="87">
        <v>0</v>
      </c>
    </row>
    <row r="33" spans="1:13" x14ac:dyDescent="0.25">
      <c r="A33" s="61" t="s">
        <v>32</v>
      </c>
      <c r="B33" s="65" t="s">
        <v>33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87">
        <v>0</v>
      </c>
      <c r="M33" s="87">
        <v>0</v>
      </c>
    </row>
    <row r="34" spans="1:13" ht="15.75" x14ac:dyDescent="0.25">
      <c r="A34" s="66" t="s">
        <v>34</v>
      </c>
      <c r="B34" s="67" t="s">
        <v>35</v>
      </c>
      <c r="C34" s="73">
        <f t="shared" ref="C34:I34" si="2">C20-C25</f>
        <v>0</v>
      </c>
      <c r="D34" s="73">
        <f>D20-D25</f>
        <v>0</v>
      </c>
      <c r="E34" s="73">
        <f t="shared" si="2"/>
        <v>0</v>
      </c>
      <c r="F34" s="73">
        <f t="shared" si="2"/>
        <v>0</v>
      </c>
      <c r="G34" s="74">
        <f t="shared" si="2"/>
        <v>0</v>
      </c>
      <c r="H34" s="73">
        <f t="shared" si="2"/>
        <v>0</v>
      </c>
      <c r="I34" s="73">
        <f t="shared" si="2"/>
        <v>0</v>
      </c>
      <c r="J34" s="73">
        <f>J20-J25</f>
        <v>0</v>
      </c>
      <c r="K34" s="73">
        <f>K20-K25</f>
        <v>0</v>
      </c>
      <c r="L34" s="88">
        <f>L20-L25</f>
        <v>0</v>
      </c>
      <c r="M34" s="88">
        <f>M20-M25</f>
        <v>0</v>
      </c>
    </row>
    <row r="35" spans="1:13" ht="15.75" x14ac:dyDescent="0.25">
      <c r="A35" s="63" t="s">
        <v>36</v>
      </c>
      <c r="B35" s="64" t="s">
        <v>37</v>
      </c>
      <c r="C35" s="73">
        <f>SUM(C36:C39)</f>
        <v>0</v>
      </c>
      <c r="D35" s="73">
        <f>SUM(D36:D39)</f>
        <v>0</v>
      </c>
      <c r="E35" s="73">
        <f t="shared" ref="E35:I35" si="3">SUM(E36:E39)</f>
        <v>0</v>
      </c>
      <c r="F35" s="73">
        <f t="shared" si="3"/>
        <v>0</v>
      </c>
      <c r="G35" s="74">
        <f t="shared" si="3"/>
        <v>0</v>
      </c>
      <c r="H35" s="73">
        <f t="shared" si="3"/>
        <v>0</v>
      </c>
      <c r="I35" s="73">
        <f t="shared" si="3"/>
        <v>0</v>
      </c>
      <c r="J35" s="73">
        <f>SUM(J36:J39)</f>
        <v>0</v>
      </c>
      <c r="K35" s="73">
        <f>SUM(K36:K39)</f>
        <v>0</v>
      </c>
      <c r="L35" s="88">
        <f>SUM(L36:L39)</f>
        <v>0</v>
      </c>
      <c r="M35" s="88">
        <f>SUM(M36:M39)</f>
        <v>0</v>
      </c>
    </row>
    <row r="36" spans="1:13" x14ac:dyDescent="0.25">
      <c r="A36" s="57" t="s">
        <v>12</v>
      </c>
      <c r="B36" s="62" t="s">
        <v>38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87">
        <v>0</v>
      </c>
      <c r="M36" s="87">
        <v>0</v>
      </c>
    </row>
    <row r="37" spans="1:13" x14ac:dyDescent="0.25">
      <c r="A37" s="59" t="s">
        <v>14</v>
      </c>
      <c r="B37" s="62" t="s">
        <v>39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87">
        <v>0</v>
      </c>
      <c r="M37" s="87">
        <v>0</v>
      </c>
    </row>
    <row r="38" spans="1:13" x14ac:dyDescent="0.25">
      <c r="A38" s="59" t="s">
        <v>16</v>
      </c>
      <c r="B38" s="58" t="s">
        <v>40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87">
        <v>0</v>
      </c>
      <c r="M38" s="87">
        <v>0</v>
      </c>
    </row>
    <row r="39" spans="1:13" x14ac:dyDescent="0.25">
      <c r="A39" s="61" t="s">
        <v>18</v>
      </c>
      <c r="B39" s="58" t="s">
        <v>41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87">
        <v>0</v>
      </c>
      <c r="M39" s="87">
        <v>0</v>
      </c>
    </row>
    <row r="40" spans="1:13" ht="15.75" x14ac:dyDescent="0.25">
      <c r="A40" s="66" t="s">
        <v>42</v>
      </c>
      <c r="B40" s="67" t="s">
        <v>43</v>
      </c>
      <c r="C40" s="73">
        <f>SUM(C41:C43)</f>
        <v>0</v>
      </c>
      <c r="D40" s="73">
        <f>SUM(D41:D43)</f>
        <v>0</v>
      </c>
      <c r="E40" s="73">
        <f t="shared" ref="E40:I40" si="4">SUM(E41:E43)</f>
        <v>0</v>
      </c>
      <c r="F40" s="73">
        <f t="shared" si="4"/>
        <v>0</v>
      </c>
      <c r="G40" s="74">
        <f t="shared" si="4"/>
        <v>0</v>
      </c>
      <c r="H40" s="73">
        <f t="shared" si="4"/>
        <v>0</v>
      </c>
      <c r="I40" s="73">
        <f t="shared" si="4"/>
        <v>0</v>
      </c>
      <c r="J40" s="73">
        <f>SUM(J41:J43)</f>
        <v>0</v>
      </c>
      <c r="K40" s="73">
        <f>SUM(K41:K43)</f>
        <v>0</v>
      </c>
      <c r="L40" s="88">
        <f>SUM(L41:L43)</f>
        <v>0</v>
      </c>
      <c r="M40" s="88">
        <f>SUM(M41:M43)</f>
        <v>0</v>
      </c>
    </row>
    <row r="41" spans="1:13" x14ac:dyDescent="0.25">
      <c r="A41" s="57" t="s">
        <v>12</v>
      </c>
      <c r="B41" s="62" t="s">
        <v>44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87">
        <v>0</v>
      </c>
      <c r="M41" s="87">
        <v>0</v>
      </c>
    </row>
    <row r="42" spans="1:13" x14ac:dyDescent="0.25">
      <c r="A42" s="59" t="s">
        <v>14</v>
      </c>
      <c r="B42" s="58" t="s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87">
        <v>0</v>
      </c>
      <c r="M42" s="87">
        <v>0</v>
      </c>
    </row>
    <row r="43" spans="1:13" x14ac:dyDescent="0.25">
      <c r="A43" s="61" t="s">
        <v>16</v>
      </c>
      <c r="B43" s="58" t="s">
        <v>45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87">
        <v>0</v>
      </c>
      <c r="M43" s="87">
        <v>0</v>
      </c>
    </row>
    <row r="44" spans="1:13" ht="31.5" x14ac:dyDescent="0.25">
      <c r="A44" s="66" t="s">
        <v>46</v>
      </c>
      <c r="B44" s="67" t="s">
        <v>47</v>
      </c>
      <c r="C44" s="73">
        <f t="shared" ref="C44:I44" si="5">C34+C35-C40</f>
        <v>0</v>
      </c>
      <c r="D44" s="73">
        <f>D34+D35-D40</f>
        <v>0</v>
      </c>
      <c r="E44" s="73">
        <f t="shared" si="5"/>
        <v>0</v>
      </c>
      <c r="F44" s="73">
        <f t="shared" si="5"/>
        <v>0</v>
      </c>
      <c r="G44" s="74">
        <f t="shared" si="5"/>
        <v>0</v>
      </c>
      <c r="H44" s="73">
        <f t="shared" si="5"/>
        <v>0</v>
      </c>
      <c r="I44" s="73">
        <f t="shared" si="5"/>
        <v>0</v>
      </c>
      <c r="J44" s="73">
        <f>J34+J35-J40</f>
        <v>0</v>
      </c>
      <c r="K44" s="73">
        <f>K34+K35-K40</f>
        <v>0</v>
      </c>
      <c r="L44" s="88">
        <f>L34+L35-L40</f>
        <v>0</v>
      </c>
      <c r="M44" s="88">
        <f>M34+M35-M40</f>
        <v>0</v>
      </c>
    </row>
    <row r="45" spans="1:13" ht="15.75" x14ac:dyDescent="0.25">
      <c r="A45" s="66" t="s">
        <v>48</v>
      </c>
      <c r="B45" s="67" t="s">
        <v>49</v>
      </c>
      <c r="C45" s="73">
        <f t="shared" ref="C45:I45" si="6">SUM(C46:C50)</f>
        <v>0</v>
      </c>
      <c r="D45" s="73">
        <f>SUM(D46:D50)</f>
        <v>0</v>
      </c>
      <c r="E45" s="73">
        <f t="shared" si="6"/>
        <v>0</v>
      </c>
      <c r="F45" s="73">
        <f t="shared" si="6"/>
        <v>0</v>
      </c>
      <c r="G45" s="74">
        <f t="shared" si="6"/>
        <v>0</v>
      </c>
      <c r="H45" s="73">
        <f t="shared" si="6"/>
        <v>0</v>
      </c>
      <c r="I45" s="73">
        <f t="shared" si="6"/>
        <v>0</v>
      </c>
      <c r="J45" s="73">
        <f>SUM(J46:J50)</f>
        <v>0</v>
      </c>
      <c r="K45" s="73">
        <f>SUM(K46:K50)</f>
        <v>0</v>
      </c>
      <c r="L45" s="88">
        <f>SUM(L46:L50)</f>
        <v>0</v>
      </c>
      <c r="M45" s="88">
        <f>SUM(M46:M50)</f>
        <v>0</v>
      </c>
    </row>
    <row r="46" spans="1:13" x14ac:dyDescent="0.25">
      <c r="A46" s="57" t="s">
        <v>12</v>
      </c>
      <c r="B46" s="58" t="s">
        <v>50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87">
        <v>0</v>
      </c>
      <c r="M46" s="87">
        <v>0</v>
      </c>
    </row>
    <row r="47" spans="1:13" x14ac:dyDescent="0.25">
      <c r="A47" s="59" t="s">
        <v>14</v>
      </c>
      <c r="B47" s="58" t="s">
        <v>51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87">
        <v>0</v>
      </c>
      <c r="M47" s="87">
        <v>0</v>
      </c>
    </row>
    <row r="48" spans="1:13" x14ac:dyDescent="0.25">
      <c r="A48" s="59" t="s">
        <v>16</v>
      </c>
      <c r="B48" s="58" t="s">
        <v>52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87">
        <v>0</v>
      </c>
      <c r="M48" s="87">
        <v>0</v>
      </c>
    </row>
    <row r="49" spans="1:13" x14ac:dyDescent="0.25">
      <c r="A49" s="59" t="s">
        <v>18</v>
      </c>
      <c r="B49" s="58" t="s">
        <v>53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87">
        <v>0</v>
      </c>
      <c r="M49" s="87">
        <v>0</v>
      </c>
    </row>
    <row r="50" spans="1:13" x14ac:dyDescent="0.25">
      <c r="A50" s="61" t="s">
        <v>26</v>
      </c>
      <c r="B50" s="58" t="s">
        <v>54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87">
        <v>0</v>
      </c>
      <c r="M50" s="87">
        <v>0</v>
      </c>
    </row>
    <row r="51" spans="1:13" ht="15.75" x14ac:dyDescent="0.25">
      <c r="A51" s="66" t="s">
        <v>55</v>
      </c>
      <c r="B51" s="67" t="s">
        <v>56</v>
      </c>
      <c r="C51" s="73">
        <f t="shared" ref="C51:I51" si="7">SUM(C52:C55)</f>
        <v>0</v>
      </c>
      <c r="D51" s="73">
        <f>SUM(D52:D55)</f>
        <v>0</v>
      </c>
      <c r="E51" s="73">
        <f t="shared" si="7"/>
        <v>0</v>
      </c>
      <c r="F51" s="73">
        <f t="shared" si="7"/>
        <v>0</v>
      </c>
      <c r="G51" s="74">
        <f t="shared" si="7"/>
        <v>0</v>
      </c>
      <c r="H51" s="73">
        <f t="shared" si="7"/>
        <v>0</v>
      </c>
      <c r="I51" s="73">
        <f t="shared" si="7"/>
        <v>0</v>
      </c>
      <c r="J51" s="73">
        <f>SUM(J52:J55)</f>
        <v>0</v>
      </c>
      <c r="K51" s="73">
        <f>SUM(K52:K55)</f>
        <v>0</v>
      </c>
      <c r="L51" s="88">
        <f>SUM(L52:L55)</f>
        <v>0</v>
      </c>
      <c r="M51" s="88">
        <f>SUM(M52:M55)</f>
        <v>0</v>
      </c>
    </row>
    <row r="52" spans="1:13" x14ac:dyDescent="0.25">
      <c r="A52" s="57" t="s">
        <v>12</v>
      </c>
      <c r="B52" s="58" t="s">
        <v>51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87">
        <v>0</v>
      </c>
      <c r="M52" s="87">
        <v>0</v>
      </c>
    </row>
    <row r="53" spans="1:13" x14ac:dyDescent="0.25">
      <c r="A53" s="59" t="s">
        <v>14</v>
      </c>
      <c r="B53" s="58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87">
        <v>0</v>
      </c>
      <c r="M53" s="87">
        <v>0</v>
      </c>
    </row>
    <row r="54" spans="1:13" x14ac:dyDescent="0.25">
      <c r="A54" s="59" t="s">
        <v>16</v>
      </c>
      <c r="B54" s="58" t="s">
        <v>53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87">
        <v>0</v>
      </c>
      <c r="M54" s="87">
        <v>0</v>
      </c>
    </row>
    <row r="55" spans="1:13" x14ac:dyDescent="0.25">
      <c r="A55" s="61" t="s">
        <v>18</v>
      </c>
      <c r="B55" s="58" t="s">
        <v>54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87">
        <v>0</v>
      </c>
      <c r="M55" s="87">
        <v>0</v>
      </c>
    </row>
    <row r="56" spans="1:13" ht="15.75" x14ac:dyDescent="0.25">
      <c r="A56" s="66" t="s">
        <v>58</v>
      </c>
      <c r="B56" s="67" t="s">
        <v>59</v>
      </c>
      <c r="C56" s="73">
        <f t="shared" ref="C56:I56" si="8">C44+C45-C51</f>
        <v>0</v>
      </c>
      <c r="D56" s="73">
        <f>D44+D45-D51</f>
        <v>0</v>
      </c>
      <c r="E56" s="73">
        <f t="shared" si="8"/>
        <v>0</v>
      </c>
      <c r="F56" s="73">
        <f t="shared" si="8"/>
        <v>0</v>
      </c>
      <c r="G56" s="74">
        <f t="shared" si="8"/>
        <v>0</v>
      </c>
      <c r="H56" s="73">
        <f t="shared" si="8"/>
        <v>0</v>
      </c>
      <c r="I56" s="73">
        <f t="shared" si="8"/>
        <v>0</v>
      </c>
      <c r="J56" s="73">
        <f>J44+J45-J51</f>
        <v>0</v>
      </c>
      <c r="K56" s="73">
        <f>K44+K45-K51</f>
        <v>0</v>
      </c>
      <c r="L56" s="88">
        <f>L44+L45-L51</f>
        <v>0</v>
      </c>
      <c r="M56" s="88">
        <f>M44+M45-M51</f>
        <v>0</v>
      </c>
    </row>
    <row r="57" spans="1:13" ht="15.75" x14ac:dyDescent="0.25">
      <c r="A57" s="66" t="s">
        <v>60</v>
      </c>
      <c r="B57" s="68" t="s">
        <v>61</v>
      </c>
      <c r="C57" s="5">
        <v>0</v>
      </c>
      <c r="D57" s="5">
        <v>0</v>
      </c>
      <c r="E57" s="5">
        <v>0</v>
      </c>
      <c r="F57" s="5">
        <v>0</v>
      </c>
      <c r="G57" s="75">
        <v>0</v>
      </c>
      <c r="H57" s="5">
        <v>0</v>
      </c>
      <c r="I57" s="5">
        <v>0</v>
      </c>
      <c r="J57" s="5">
        <v>0</v>
      </c>
      <c r="K57" s="5">
        <v>0</v>
      </c>
      <c r="L57" s="89">
        <v>0</v>
      </c>
      <c r="M57" s="89">
        <v>0</v>
      </c>
    </row>
    <row r="58" spans="1:13" ht="31.5" x14ac:dyDescent="0.25">
      <c r="A58" s="69" t="s">
        <v>62</v>
      </c>
      <c r="B58" s="70" t="s">
        <v>63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87">
        <v>0</v>
      </c>
      <c r="M58" s="87">
        <v>0</v>
      </c>
    </row>
    <row r="59" spans="1:13" ht="18" x14ac:dyDescent="0.25">
      <c r="A59" s="71" t="s">
        <v>64</v>
      </c>
      <c r="B59" s="72" t="s">
        <v>65</v>
      </c>
      <c r="C59" s="73">
        <f t="shared" ref="C59:I59" si="9">+C56-C57-C58</f>
        <v>0</v>
      </c>
      <c r="D59" s="73">
        <f>+D56-D57-D58</f>
        <v>0</v>
      </c>
      <c r="E59" s="73">
        <f t="shared" si="9"/>
        <v>0</v>
      </c>
      <c r="F59" s="73">
        <f t="shared" si="9"/>
        <v>0</v>
      </c>
      <c r="G59" s="74">
        <f t="shared" si="9"/>
        <v>0</v>
      </c>
      <c r="H59" s="73">
        <f t="shared" si="9"/>
        <v>0</v>
      </c>
      <c r="I59" s="73">
        <f t="shared" si="9"/>
        <v>0</v>
      </c>
      <c r="J59" s="73">
        <f>+J56-J57-J58</f>
        <v>0</v>
      </c>
      <c r="K59" s="73">
        <f>+K56-K57-K58</f>
        <v>0</v>
      </c>
      <c r="L59" s="88">
        <f>+L56-L57-L58</f>
        <v>0</v>
      </c>
      <c r="M59" s="88">
        <f>+M56-M57-M58</f>
        <v>0</v>
      </c>
    </row>
    <row r="62" spans="1:13" ht="17.25" x14ac:dyDescent="0.25">
      <c r="B62" s="100" t="s">
        <v>205</v>
      </c>
      <c r="C62" s="101"/>
    </row>
  </sheetData>
  <sheetProtection algorithmName="SHA-512" hashValue="eA+86wO8lhZI4vKzekB814Jny5SzmbWFXLZA+q24Hthe6pbTioFivzZpbqOeKLK/RHaodNQNaAtdUZj00Ko1xw==" saltValue="HgFk9/9h7raeAeAL+8Q98g==" spinCount="100000" sheet="1" objects="1" scenarios="1" formatCells="0" formatColumns="0" formatRows="0" insertColumns="0" insertRows="0" deleteColumns="0" deleteRows="0"/>
  <mergeCells count="15">
    <mergeCell ref="A9:B9"/>
    <mergeCell ref="C9:F9"/>
    <mergeCell ref="A10:B10"/>
    <mergeCell ref="C10:F10"/>
    <mergeCell ref="A11:B11"/>
    <mergeCell ref="C11:F11"/>
    <mergeCell ref="A18:B19"/>
    <mergeCell ref="G18:M18"/>
    <mergeCell ref="A12:B12"/>
    <mergeCell ref="C12:F12"/>
    <mergeCell ref="A13:B13"/>
    <mergeCell ref="C13:F13"/>
    <mergeCell ref="A14:B14"/>
    <mergeCell ref="C14:F14"/>
    <mergeCell ref="A15:B15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headerFooter>
    <oddHeader>&amp;CGranty B+R pełna księgowość</oddHead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9407-5FBC-4DFA-BC14-6C972D791807}">
  <sheetPr>
    <pageSetUpPr fitToPage="1"/>
  </sheetPr>
  <dimension ref="A6:M151"/>
  <sheetViews>
    <sheetView topLeftCell="B134" workbookViewId="0">
      <selection activeCell="H20" sqref="H20"/>
    </sheetView>
  </sheetViews>
  <sheetFormatPr defaultRowHeight="15" x14ac:dyDescent="0.25"/>
  <cols>
    <col min="1" max="1" width="4.42578125" customWidth="1"/>
    <col min="2" max="2" width="40.5703125" customWidth="1"/>
    <col min="3" max="3" width="14.5703125" customWidth="1"/>
    <col min="4" max="4" width="16.140625" customWidth="1"/>
    <col min="5" max="5" width="16.42578125" customWidth="1"/>
    <col min="6" max="6" width="17.5703125" customWidth="1"/>
    <col min="7" max="7" width="13.5703125" customWidth="1"/>
    <col min="8" max="8" width="14.5703125" customWidth="1"/>
    <col min="9" max="12" width="13.28515625" customWidth="1"/>
    <col min="13" max="13" width="14.140625" customWidth="1"/>
  </cols>
  <sheetData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5.75" thickBot="1" x14ac:dyDescent="0.3"/>
    <row r="9" spans="1:13" ht="21.75" thickBot="1" x14ac:dyDescent="0.4">
      <c r="A9" s="140" t="s">
        <v>0</v>
      </c>
      <c r="B9" s="141"/>
      <c r="C9" s="112">
        <f>+'Rachunek Zysków i Strat'!C9:F9</f>
        <v>0</v>
      </c>
      <c r="D9" s="113"/>
      <c r="E9" s="113"/>
      <c r="F9" s="114"/>
    </row>
    <row r="10" spans="1:13" ht="21.75" thickBot="1" x14ac:dyDescent="0.4">
      <c r="A10" s="145" t="s">
        <v>1</v>
      </c>
      <c r="B10" s="146"/>
      <c r="C10" s="112">
        <f>+'Rachunek Zysków i Strat'!C10:F10</f>
        <v>0</v>
      </c>
      <c r="D10" s="113"/>
      <c r="E10" s="113"/>
      <c r="F10" s="114"/>
    </row>
    <row r="11" spans="1:13" ht="21.75" thickBot="1" x14ac:dyDescent="0.4">
      <c r="A11" s="145" t="s">
        <v>2</v>
      </c>
      <c r="B11" s="146"/>
      <c r="C11" s="112">
        <f>+'Rachunek Zysków i Strat'!C11:F11</f>
        <v>0</v>
      </c>
      <c r="D11" s="113"/>
      <c r="E11" s="113"/>
      <c r="F11" s="114"/>
    </row>
    <row r="12" spans="1:13" ht="21.75" thickBot="1" x14ac:dyDescent="0.4">
      <c r="A12" s="124" t="s">
        <v>204</v>
      </c>
      <c r="B12" s="125"/>
      <c r="C12" s="112">
        <f>+'Rachunek Zysków i Strat'!C12:F12</f>
        <v>0</v>
      </c>
      <c r="D12" s="113"/>
      <c r="E12" s="113"/>
      <c r="F12" s="114"/>
    </row>
    <row r="13" spans="1:13" ht="21.75" thickBot="1" x14ac:dyDescent="0.4">
      <c r="A13" s="129" t="s">
        <v>3</v>
      </c>
      <c r="B13" s="130"/>
      <c r="C13" s="112">
        <f>+'Rachunek Zysków i Strat'!C13:F13</f>
        <v>0</v>
      </c>
      <c r="D13" s="113"/>
      <c r="E13" s="113"/>
      <c r="F13" s="114"/>
    </row>
    <row r="14" spans="1:13" ht="21" x14ac:dyDescent="0.35">
      <c r="A14" s="129" t="s">
        <v>4</v>
      </c>
      <c r="B14" s="130"/>
      <c r="C14" s="112">
        <f>+'Rachunek Zysków i Strat'!C14:F14</f>
        <v>0</v>
      </c>
      <c r="D14" s="113"/>
      <c r="E14" s="113"/>
      <c r="F14" s="114"/>
    </row>
    <row r="16" spans="1:13" x14ac:dyDescent="0.25">
      <c r="K16" t="s">
        <v>203</v>
      </c>
    </row>
    <row r="18" spans="1:13" ht="30" x14ac:dyDescent="0.25">
      <c r="A18" s="16" t="s">
        <v>67</v>
      </c>
      <c r="B18" s="8"/>
      <c r="C18" s="9" t="s">
        <v>66</v>
      </c>
      <c r="D18" s="9" t="s">
        <v>6</v>
      </c>
      <c r="E18" s="9" t="s">
        <v>7</v>
      </c>
      <c r="F18" s="9" t="s">
        <v>8</v>
      </c>
      <c r="G18" s="150" t="s">
        <v>9</v>
      </c>
      <c r="H18" s="150"/>
      <c r="I18" s="150"/>
      <c r="J18" s="150"/>
      <c r="K18" s="150"/>
      <c r="L18" s="150"/>
      <c r="M18" s="150"/>
    </row>
    <row r="19" spans="1:13" ht="18.75" x14ac:dyDescent="0.25">
      <c r="A19" s="17"/>
      <c r="B19" s="10" t="s">
        <v>68</v>
      </c>
      <c r="C19" s="11">
        <f>+'Rachunek Zysków i Strat'!C19</f>
        <v>2023</v>
      </c>
      <c r="D19" s="11">
        <f>+'Rachunek Zysków i Strat'!D19</f>
        <v>2024</v>
      </c>
      <c r="E19" s="11">
        <f>+'Rachunek Zysków i Strat'!E19</f>
        <v>2025</v>
      </c>
      <c r="F19" s="12">
        <f>+'Rachunek Zysków i Strat'!F19</f>
        <v>46112</v>
      </c>
      <c r="G19" s="11">
        <f>+'Rachunek Zysków i Strat'!G19</f>
        <v>2026</v>
      </c>
      <c r="H19" s="11">
        <f>+'Rachunek Zysków i Strat'!H19</f>
        <v>2027</v>
      </c>
      <c r="I19" s="11">
        <f>+'Rachunek Zysków i Strat'!I19</f>
        <v>2028</v>
      </c>
      <c r="J19" s="11">
        <f>+'Rachunek Zysków i Strat'!J19</f>
        <v>2029</v>
      </c>
      <c r="K19" s="11">
        <f>+'Rachunek Zysków i Strat'!K19</f>
        <v>2030</v>
      </c>
      <c r="L19" s="11">
        <f>+'Rachunek Zysków i Strat'!L19</f>
        <v>2031</v>
      </c>
      <c r="M19" s="11">
        <f>+'Rachunek Zysków i Strat'!M19</f>
        <v>2032</v>
      </c>
    </row>
    <row r="20" spans="1:13" ht="15.75" x14ac:dyDescent="0.25">
      <c r="A20" s="18" t="s">
        <v>10</v>
      </c>
      <c r="B20" s="13" t="s">
        <v>69</v>
      </c>
      <c r="C20" s="77"/>
      <c r="D20" s="14">
        <f t="shared" ref="D20:I20" si="0">D21+D26+D35+D38+D53</f>
        <v>0</v>
      </c>
      <c r="E20" s="14">
        <f t="shared" si="0"/>
        <v>0</v>
      </c>
      <c r="F20" s="14">
        <f t="shared" si="0"/>
        <v>0</v>
      </c>
      <c r="G20" s="14">
        <f t="shared" si="0"/>
        <v>0</v>
      </c>
      <c r="H20" s="14">
        <f t="shared" si="0"/>
        <v>0</v>
      </c>
      <c r="I20" s="14">
        <f t="shared" si="0"/>
        <v>0</v>
      </c>
      <c r="J20" s="14">
        <f>J21+J26+J35+J38+J53</f>
        <v>0</v>
      </c>
      <c r="K20" s="14">
        <f>K21+K26+K35+K38+K53</f>
        <v>0</v>
      </c>
      <c r="L20" s="90">
        <f>L21+L26+L35+L38+L53</f>
        <v>0</v>
      </c>
      <c r="M20" s="90">
        <f>M21+M26+M35+M38+M53</f>
        <v>0</v>
      </c>
    </row>
    <row r="21" spans="1:13" ht="15.75" x14ac:dyDescent="0.25">
      <c r="A21" s="19" t="s">
        <v>58</v>
      </c>
      <c r="B21" s="15" t="s">
        <v>70</v>
      </c>
      <c r="C21" s="77"/>
      <c r="D21" s="14">
        <f t="shared" ref="D21:I21" si="1">SUM(D22:D25)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>SUM(J22:J25)</f>
        <v>0</v>
      </c>
      <c r="K21" s="14">
        <f>SUM(K22:K25)</f>
        <v>0</v>
      </c>
      <c r="L21" s="90">
        <f>SUM(L22:L25)</f>
        <v>0</v>
      </c>
      <c r="M21" s="90">
        <f>SUM(M22:M25)</f>
        <v>0</v>
      </c>
    </row>
    <row r="22" spans="1:13" x14ac:dyDescent="0.25">
      <c r="A22" s="20" t="s">
        <v>12</v>
      </c>
      <c r="B22" s="21" t="s">
        <v>71</v>
      </c>
      <c r="C22" s="78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3" x14ac:dyDescent="0.25">
      <c r="A23" s="20" t="s">
        <v>14</v>
      </c>
      <c r="B23" s="21" t="s">
        <v>72</v>
      </c>
      <c r="C23" s="78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</row>
    <row r="24" spans="1:13" x14ac:dyDescent="0.25">
      <c r="A24" s="20" t="s">
        <v>16</v>
      </c>
      <c r="B24" s="21" t="s">
        <v>73</v>
      </c>
      <c r="C24" s="78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</row>
    <row r="25" spans="1:13" x14ac:dyDescent="0.25">
      <c r="A25" s="20" t="s">
        <v>18</v>
      </c>
      <c r="B25" s="21" t="s">
        <v>74</v>
      </c>
      <c r="C25" s="78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</row>
    <row r="26" spans="1:13" ht="15.75" x14ac:dyDescent="0.25">
      <c r="A26" s="19" t="s">
        <v>75</v>
      </c>
      <c r="B26" s="22" t="s">
        <v>76</v>
      </c>
      <c r="C26" s="77"/>
      <c r="D26" s="14">
        <f t="shared" ref="D26:I26" si="2">D27+D33+D34</f>
        <v>0</v>
      </c>
      <c r="E26" s="14">
        <f t="shared" si="2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4">
        <f>J27+J33+J34</f>
        <v>0</v>
      </c>
      <c r="K26" s="14">
        <f>K27+K33+K34</f>
        <v>0</v>
      </c>
      <c r="L26" s="90">
        <f>L27+L33+L34</f>
        <v>0</v>
      </c>
      <c r="M26" s="90">
        <f>M27+M33+M34</f>
        <v>0</v>
      </c>
    </row>
    <row r="27" spans="1:13" x14ac:dyDescent="0.25">
      <c r="A27" s="20" t="s">
        <v>12</v>
      </c>
      <c r="B27" s="21" t="s">
        <v>77</v>
      </c>
      <c r="C27" s="104"/>
      <c r="D27" s="105">
        <f>SUM(D28:D32)</f>
        <v>0</v>
      </c>
      <c r="E27" s="105">
        <f t="shared" ref="E27:M27" si="3">SUM(E28:E32)</f>
        <v>0</v>
      </c>
      <c r="F27" s="105">
        <f t="shared" si="3"/>
        <v>0</v>
      </c>
      <c r="G27" s="105">
        <f t="shared" si="3"/>
        <v>0</v>
      </c>
      <c r="H27" s="105">
        <f t="shared" si="3"/>
        <v>0</v>
      </c>
      <c r="I27" s="105">
        <f t="shared" si="3"/>
        <v>0</v>
      </c>
      <c r="J27" s="105">
        <f t="shared" si="3"/>
        <v>0</v>
      </c>
      <c r="K27" s="105">
        <f t="shared" si="3"/>
        <v>0</v>
      </c>
      <c r="L27" s="106">
        <f t="shared" si="3"/>
        <v>0</v>
      </c>
      <c r="M27" s="106">
        <f t="shared" si="3"/>
        <v>0</v>
      </c>
    </row>
    <row r="28" spans="1:13" x14ac:dyDescent="0.25">
      <c r="A28" s="23" t="s">
        <v>78</v>
      </c>
      <c r="B28" s="24" t="s">
        <v>79</v>
      </c>
      <c r="C28" s="78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x14ac:dyDescent="0.25">
      <c r="A29" s="23" t="s">
        <v>80</v>
      </c>
      <c r="B29" s="25" t="s">
        <v>81</v>
      </c>
      <c r="C29" s="78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</row>
    <row r="30" spans="1:13" x14ac:dyDescent="0.25">
      <c r="A30" s="20" t="s">
        <v>82</v>
      </c>
      <c r="B30" s="21" t="s">
        <v>83</v>
      </c>
      <c r="C30" s="78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x14ac:dyDescent="0.25">
      <c r="A31" s="20" t="s">
        <v>84</v>
      </c>
      <c r="B31" s="21" t="s">
        <v>85</v>
      </c>
      <c r="C31" s="78"/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</row>
    <row r="32" spans="1:13" x14ac:dyDescent="0.25">
      <c r="A32" s="20" t="s">
        <v>86</v>
      </c>
      <c r="B32" s="21" t="s">
        <v>87</v>
      </c>
      <c r="C32" s="78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</row>
    <row r="33" spans="1:13" x14ac:dyDescent="0.25">
      <c r="A33" s="20" t="s">
        <v>14</v>
      </c>
      <c r="B33" s="21" t="s">
        <v>88</v>
      </c>
      <c r="C33" s="78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x14ac:dyDescent="0.25">
      <c r="A34" s="20" t="s">
        <v>16</v>
      </c>
      <c r="B34" s="21" t="s">
        <v>89</v>
      </c>
      <c r="C34" s="78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3" ht="15.75" x14ac:dyDescent="0.25">
      <c r="A35" s="19" t="s">
        <v>90</v>
      </c>
      <c r="B35" s="26" t="s">
        <v>91</v>
      </c>
      <c r="C35" s="77"/>
      <c r="D35" s="14">
        <f t="shared" ref="D35:I35" si="4">D36+D37</f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  <c r="H35" s="14">
        <f t="shared" si="4"/>
        <v>0</v>
      </c>
      <c r="I35" s="14">
        <f t="shared" si="4"/>
        <v>0</v>
      </c>
      <c r="J35" s="14">
        <f>J36+J37</f>
        <v>0</v>
      </c>
      <c r="K35" s="14">
        <f>K36+K37</f>
        <v>0</v>
      </c>
      <c r="L35" s="90">
        <f>L36+L37</f>
        <v>0</v>
      </c>
      <c r="M35" s="90">
        <f>M36+M37</f>
        <v>0</v>
      </c>
    </row>
    <row r="36" spans="1:13" x14ac:dyDescent="0.25">
      <c r="A36" s="20" t="s">
        <v>12</v>
      </c>
      <c r="B36" s="21" t="s">
        <v>92</v>
      </c>
      <c r="C36" s="78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3" x14ac:dyDescent="0.25">
      <c r="A37" s="20" t="s">
        <v>14</v>
      </c>
      <c r="B37" s="21" t="s">
        <v>93</v>
      </c>
      <c r="C37" s="78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</row>
    <row r="38" spans="1:13" ht="15.75" x14ac:dyDescent="0.25">
      <c r="A38" s="19" t="s">
        <v>94</v>
      </c>
      <c r="B38" s="26" t="s">
        <v>95</v>
      </c>
      <c r="C38" s="77"/>
      <c r="D38" s="14">
        <f t="shared" ref="D38:I38" si="5">D39+D40+D41+D52</f>
        <v>0</v>
      </c>
      <c r="E38" s="14">
        <f t="shared" si="5"/>
        <v>0</v>
      </c>
      <c r="F38" s="14">
        <f t="shared" si="5"/>
        <v>0</v>
      </c>
      <c r="G38" s="14">
        <f t="shared" si="5"/>
        <v>0</v>
      </c>
      <c r="H38" s="14">
        <f t="shared" si="5"/>
        <v>0</v>
      </c>
      <c r="I38" s="14">
        <f t="shared" si="5"/>
        <v>0</v>
      </c>
      <c r="J38" s="14">
        <f>J39+J40+J41+J52</f>
        <v>0</v>
      </c>
      <c r="K38" s="14">
        <f>K39+K40+K41+K52</f>
        <v>0</v>
      </c>
      <c r="L38" s="90">
        <f>L39+L40+L41+L52</f>
        <v>0</v>
      </c>
      <c r="M38" s="90">
        <f>M39+M40+M41+M52</f>
        <v>0</v>
      </c>
    </row>
    <row r="39" spans="1:13" x14ac:dyDescent="0.25">
      <c r="A39" s="20" t="s">
        <v>12</v>
      </c>
      <c r="B39" s="21" t="s">
        <v>96</v>
      </c>
      <c r="C39" s="78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3" x14ac:dyDescent="0.25">
      <c r="A40" s="20" t="s">
        <v>14</v>
      </c>
      <c r="B40" s="21" t="s">
        <v>70</v>
      </c>
      <c r="C40" s="78"/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</row>
    <row r="41" spans="1:13" x14ac:dyDescent="0.25">
      <c r="A41" s="20" t="s">
        <v>16</v>
      </c>
      <c r="B41" s="21" t="s">
        <v>97</v>
      </c>
      <c r="C41" s="79"/>
      <c r="D41" s="32">
        <f t="shared" ref="D41:I41" si="6">D42+D47</f>
        <v>0</v>
      </c>
      <c r="E41" s="32">
        <f t="shared" si="6"/>
        <v>0</v>
      </c>
      <c r="F41" s="32">
        <f t="shared" si="6"/>
        <v>0</v>
      </c>
      <c r="G41" s="32">
        <f t="shared" si="6"/>
        <v>0</v>
      </c>
      <c r="H41" s="32">
        <f t="shared" si="6"/>
        <v>0</v>
      </c>
      <c r="I41" s="32">
        <f t="shared" si="6"/>
        <v>0</v>
      </c>
      <c r="J41" s="32">
        <f>J42+J47</f>
        <v>0</v>
      </c>
      <c r="K41" s="32">
        <f>K42+K47</f>
        <v>0</v>
      </c>
      <c r="L41" s="91">
        <f>L42+L47</f>
        <v>0</v>
      </c>
      <c r="M41" s="91">
        <f>M42+M47</f>
        <v>0</v>
      </c>
    </row>
    <row r="42" spans="1:13" x14ac:dyDescent="0.25">
      <c r="A42" s="20" t="s">
        <v>78</v>
      </c>
      <c r="B42" s="21" t="s">
        <v>98</v>
      </c>
      <c r="C42" s="79"/>
      <c r="D42" s="32">
        <f t="shared" ref="D42:I42" si="7">SUM(D43:D46)</f>
        <v>0</v>
      </c>
      <c r="E42" s="32">
        <f t="shared" si="7"/>
        <v>0</v>
      </c>
      <c r="F42" s="32">
        <f t="shared" si="7"/>
        <v>0</v>
      </c>
      <c r="G42" s="32">
        <f t="shared" si="7"/>
        <v>0</v>
      </c>
      <c r="H42" s="32">
        <f t="shared" si="7"/>
        <v>0</v>
      </c>
      <c r="I42" s="32">
        <f t="shared" si="7"/>
        <v>0</v>
      </c>
      <c r="J42" s="32">
        <f>SUM(J43:J46)</f>
        <v>0</v>
      </c>
      <c r="K42" s="32">
        <f>SUM(K43:K46)</f>
        <v>0</v>
      </c>
      <c r="L42" s="91">
        <f>SUM(L43:L46)</f>
        <v>0</v>
      </c>
      <c r="M42" s="91">
        <f>SUM(M43:M46)</f>
        <v>0</v>
      </c>
    </row>
    <row r="43" spans="1:13" x14ac:dyDescent="0.25">
      <c r="A43" s="20"/>
      <c r="B43" s="21" t="s">
        <v>99</v>
      </c>
      <c r="C43" s="78"/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</row>
    <row r="44" spans="1:13" x14ac:dyDescent="0.25">
      <c r="A44" s="20"/>
      <c r="B44" s="21" t="s">
        <v>100</v>
      </c>
      <c r="C44" s="78"/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</row>
    <row r="45" spans="1:13" x14ac:dyDescent="0.25">
      <c r="A45" s="20"/>
      <c r="B45" s="21" t="s">
        <v>101</v>
      </c>
      <c r="C45" s="78"/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</row>
    <row r="46" spans="1:13" x14ac:dyDescent="0.25">
      <c r="A46" s="20"/>
      <c r="B46" s="21" t="s">
        <v>102</v>
      </c>
      <c r="C46" s="78"/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</row>
    <row r="47" spans="1:13" x14ac:dyDescent="0.25">
      <c r="A47" s="20" t="s">
        <v>80</v>
      </c>
      <c r="B47" s="21" t="s">
        <v>103</v>
      </c>
      <c r="C47" s="79"/>
      <c r="D47" s="32">
        <f t="shared" ref="D47:I47" si="8">SUM(D48:D51)</f>
        <v>0</v>
      </c>
      <c r="E47" s="32">
        <f t="shared" si="8"/>
        <v>0</v>
      </c>
      <c r="F47" s="32">
        <f t="shared" si="8"/>
        <v>0</v>
      </c>
      <c r="G47" s="32">
        <f t="shared" si="8"/>
        <v>0</v>
      </c>
      <c r="H47" s="32">
        <f t="shared" si="8"/>
        <v>0</v>
      </c>
      <c r="I47" s="32">
        <f t="shared" si="8"/>
        <v>0</v>
      </c>
      <c r="J47" s="32">
        <f>SUM(J48:J51)</f>
        <v>0</v>
      </c>
      <c r="K47" s="32">
        <f>SUM(K48:K51)</f>
        <v>0</v>
      </c>
      <c r="L47" s="91">
        <f>SUM(L48:L51)</f>
        <v>0</v>
      </c>
      <c r="M47" s="91">
        <f>SUM(M48:M51)</f>
        <v>0</v>
      </c>
    </row>
    <row r="48" spans="1:13" x14ac:dyDescent="0.25">
      <c r="A48" s="20"/>
      <c r="B48" s="21" t="s">
        <v>99</v>
      </c>
      <c r="C48" s="78"/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</row>
    <row r="49" spans="1:13" x14ac:dyDescent="0.25">
      <c r="A49" s="20"/>
      <c r="B49" s="21" t="s">
        <v>100</v>
      </c>
      <c r="C49" s="78"/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</row>
    <row r="50" spans="1:13" x14ac:dyDescent="0.25">
      <c r="A50" s="20"/>
      <c r="B50" s="21" t="s">
        <v>101</v>
      </c>
      <c r="C50" s="78"/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</row>
    <row r="51" spans="1:13" x14ac:dyDescent="0.25">
      <c r="A51" s="20"/>
      <c r="B51" s="21" t="s">
        <v>102</v>
      </c>
      <c r="C51" s="78"/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</row>
    <row r="52" spans="1:13" x14ac:dyDescent="0.25">
      <c r="A52" s="27" t="s">
        <v>18</v>
      </c>
      <c r="B52" s="21" t="s">
        <v>104</v>
      </c>
      <c r="C52" s="78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</row>
    <row r="53" spans="1:13" ht="31.5" x14ac:dyDescent="0.25">
      <c r="A53" s="28" t="s">
        <v>105</v>
      </c>
      <c r="B53" s="15" t="s">
        <v>106</v>
      </c>
      <c r="C53" s="77"/>
      <c r="D53" s="14">
        <f t="shared" ref="D53:I53" si="9">D54+D55</f>
        <v>0</v>
      </c>
      <c r="E53" s="14">
        <f t="shared" si="9"/>
        <v>0</v>
      </c>
      <c r="F53" s="14">
        <f t="shared" si="9"/>
        <v>0</v>
      </c>
      <c r="G53" s="14">
        <f t="shared" si="9"/>
        <v>0</v>
      </c>
      <c r="H53" s="14">
        <f t="shared" si="9"/>
        <v>0</v>
      </c>
      <c r="I53" s="14">
        <f t="shared" si="9"/>
        <v>0</v>
      </c>
      <c r="J53" s="14">
        <f>J54+J55</f>
        <v>0</v>
      </c>
      <c r="K53" s="14">
        <f>K54+K55</f>
        <v>0</v>
      </c>
      <c r="L53" s="90">
        <f>L54+L55</f>
        <v>0</v>
      </c>
      <c r="M53" s="90">
        <f>M54+M55</f>
        <v>0</v>
      </c>
    </row>
    <row r="54" spans="1:13" x14ac:dyDescent="0.25">
      <c r="A54" s="20" t="s">
        <v>12</v>
      </c>
      <c r="B54" s="24" t="s">
        <v>107</v>
      </c>
      <c r="C54" s="78"/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3" x14ac:dyDescent="0.25">
      <c r="A55" s="27" t="s">
        <v>14</v>
      </c>
      <c r="B55" s="21" t="s">
        <v>108</v>
      </c>
      <c r="C55" s="78"/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3" ht="15.75" x14ac:dyDescent="0.25">
      <c r="A56" s="18" t="s">
        <v>20</v>
      </c>
      <c r="B56" s="26" t="s">
        <v>109</v>
      </c>
      <c r="C56" s="77"/>
      <c r="D56" s="14">
        <f t="shared" ref="D56:I56" si="10">D57+D63+D76+D93</f>
        <v>0</v>
      </c>
      <c r="E56" s="14">
        <f t="shared" si="10"/>
        <v>0</v>
      </c>
      <c r="F56" s="14">
        <f t="shared" si="10"/>
        <v>0</v>
      </c>
      <c r="G56" s="14">
        <f t="shared" si="10"/>
        <v>0</v>
      </c>
      <c r="H56" s="14">
        <f t="shared" si="10"/>
        <v>0</v>
      </c>
      <c r="I56" s="14">
        <f t="shared" si="10"/>
        <v>0</v>
      </c>
      <c r="J56" s="14">
        <f>J57+J63+J76+J93</f>
        <v>0</v>
      </c>
      <c r="K56" s="14">
        <f>K57+K63+K76+K93</f>
        <v>0</v>
      </c>
      <c r="L56" s="90">
        <f>L57+L63+L76+L93</f>
        <v>0</v>
      </c>
      <c r="M56" s="90">
        <f>M57+M63+M76+M93</f>
        <v>0</v>
      </c>
    </row>
    <row r="57" spans="1:13" ht="15.75" x14ac:dyDescent="0.25">
      <c r="A57" s="19" t="s">
        <v>58</v>
      </c>
      <c r="B57" s="26" t="s">
        <v>110</v>
      </c>
      <c r="C57" s="77"/>
      <c r="D57" s="14">
        <f t="shared" ref="D57:I57" si="11">SUM(D58:D62)</f>
        <v>0</v>
      </c>
      <c r="E57" s="14">
        <f t="shared" si="11"/>
        <v>0</v>
      </c>
      <c r="F57" s="14">
        <f t="shared" si="11"/>
        <v>0</v>
      </c>
      <c r="G57" s="14">
        <f t="shared" si="11"/>
        <v>0</v>
      </c>
      <c r="H57" s="14">
        <f t="shared" si="11"/>
        <v>0</v>
      </c>
      <c r="I57" s="14">
        <f t="shared" si="11"/>
        <v>0</v>
      </c>
      <c r="J57" s="14">
        <f>SUM(J58:J62)</f>
        <v>0</v>
      </c>
      <c r="K57" s="14">
        <f>SUM(K58:K62)</f>
        <v>0</v>
      </c>
      <c r="L57" s="90">
        <f>SUM(L58:L62)</f>
        <v>0</v>
      </c>
      <c r="M57" s="90">
        <f>SUM(M58:M62)</f>
        <v>0</v>
      </c>
    </row>
    <row r="58" spans="1:13" x14ac:dyDescent="0.25">
      <c r="A58" s="20" t="s">
        <v>12</v>
      </c>
      <c r="B58" s="21" t="s">
        <v>111</v>
      </c>
      <c r="C58" s="78"/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</row>
    <row r="59" spans="1:13" x14ac:dyDescent="0.25">
      <c r="A59" s="20" t="s">
        <v>14</v>
      </c>
      <c r="B59" s="21" t="s">
        <v>112</v>
      </c>
      <c r="C59" s="78"/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</row>
    <row r="60" spans="1:13" x14ac:dyDescent="0.25">
      <c r="A60" s="20" t="s">
        <v>16</v>
      </c>
      <c r="B60" s="21" t="s">
        <v>113</v>
      </c>
      <c r="C60" s="78"/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</row>
    <row r="61" spans="1:13" x14ac:dyDescent="0.25">
      <c r="A61" s="20" t="s">
        <v>18</v>
      </c>
      <c r="B61" s="21" t="s">
        <v>114</v>
      </c>
      <c r="C61" s="78"/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</row>
    <row r="62" spans="1:13" x14ac:dyDescent="0.25">
      <c r="A62" s="20" t="s">
        <v>26</v>
      </c>
      <c r="B62" s="21" t="s">
        <v>115</v>
      </c>
      <c r="C62" s="78"/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</row>
    <row r="63" spans="1:13" ht="15.75" x14ac:dyDescent="0.25">
      <c r="A63" s="19" t="s">
        <v>75</v>
      </c>
      <c r="B63" s="26" t="s">
        <v>116</v>
      </c>
      <c r="C63" s="77"/>
      <c r="D63" s="14">
        <f t="shared" ref="D63:I63" si="12">D64+D69</f>
        <v>0</v>
      </c>
      <c r="E63" s="14">
        <f t="shared" si="12"/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>J64+J69</f>
        <v>0</v>
      </c>
      <c r="K63" s="14">
        <f>K64+K69</f>
        <v>0</v>
      </c>
      <c r="L63" s="90">
        <f>L64+L69</f>
        <v>0</v>
      </c>
      <c r="M63" s="90">
        <f>M64+M69</f>
        <v>0</v>
      </c>
    </row>
    <row r="64" spans="1:13" x14ac:dyDescent="0.25">
      <c r="A64" s="20" t="s">
        <v>12</v>
      </c>
      <c r="B64" s="21" t="s">
        <v>117</v>
      </c>
      <c r="C64" s="80"/>
      <c r="D64" s="33">
        <f t="shared" ref="D64:I64" si="13">D65+D68</f>
        <v>0</v>
      </c>
      <c r="E64" s="33">
        <f t="shared" si="13"/>
        <v>0</v>
      </c>
      <c r="F64" s="33">
        <f t="shared" si="13"/>
        <v>0</v>
      </c>
      <c r="G64" s="33">
        <f t="shared" si="13"/>
        <v>0</v>
      </c>
      <c r="H64" s="33">
        <f t="shared" si="13"/>
        <v>0</v>
      </c>
      <c r="I64" s="33">
        <f t="shared" si="13"/>
        <v>0</v>
      </c>
      <c r="J64" s="33">
        <f>J65+J68</f>
        <v>0</v>
      </c>
      <c r="K64" s="33">
        <f>K65+K68</f>
        <v>0</v>
      </c>
      <c r="L64" s="92">
        <f>L65+L68</f>
        <v>0</v>
      </c>
      <c r="M64" s="92">
        <f>M65+M68</f>
        <v>0</v>
      </c>
    </row>
    <row r="65" spans="1:13" x14ac:dyDescent="0.25">
      <c r="A65" s="20" t="s">
        <v>78</v>
      </c>
      <c r="B65" s="21" t="s">
        <v>118</v>
      </c>
      <c r="C65" s="80"/>
      <c r="D65" s="33">
        <f>D66+D67</f>
        <v>0</v>
      </c>
      <c r="E65" s="33">
        <f t="shared" ref="E65:I65" si="14">E66+E67</f>
        <v>0</v>
      </c>
      <c r="F65" s="33">
        <f t="shared" si="14"/>
        <v>0</v>
      </c>
      <c r="G65" s="33">
        <f t="shared" si="14"/>
        <v>0</v>
      </c>
      <c r="H65" s="33">
        <f t="shared" si="14"/>
        <v>0</v>
      </c>
      <c r="I65" s="33">
        <f t="shared" si="14"/>
        <v>0</v>
      </c>
      <c r="J65" s="33">
        <f>J66+J67</f>
        <v>0</v>
      </c>
      <c r="K65" s="33">
        <f>K66+K67</f>
        <v>0</v>
      </c>
      <c r="L65" s="92">
        <f>L66+L67</f>
        <v>0</v>
      </c>
      <c r="M65" s="92">
        <f>M66+M67</f>
        <v>0</v>
      </c>
    </row>
    <row r="66" spans="1:13" x14ac:dyDescent="0.25">
      <c r="A66" s="20"/>
      <c r="B66" s="21" t="s">
        <v>119</v>
      </c>
      <c r="C66" s="78"/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</row>
    <row r="67" spans="1:13" x14ac:dyDescent="0.25">
      <c r="A67" s="20"/>
      <c r="B67" s="21" t="s">
        <v>120</v>
      </c>
      <c r="C67" s="78"/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</row>
    <row r="68" spans="1:13" x14ac:dyDescent="0.25">
      <c r="A68" s="20" t="s">
        <v>80</v>
      </c>
      <c r="B68" s="21" t="s">
        <v>54</v>
      </c>
      <c r="C68" s="78"/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</row>
    <row r="69" spans="1:13" x14ac:dyDescent="0.25">
      <c r="A69" s="20" t="s">
        <v>14</v>
      </c>
      <c r="B69" s="21" t="s">
        <v>121</v>
      </c>
      <c r="C69" s="80"/>
      <c r="D69" s="33">
        <f t="shared" ref="D69:I69" si="15">D70+D73+D74+D75</f>
        <v>0</v>
      </c>
      <c r="E69" s="33">
        <f t="shared" si="15"/>
        <v>0</v>
      </c>
      <c r="F69" s="33">
        <f t="shared" si="15"/>
        <v>0</v>
      </c>
      <c r="G69" s="33">
        <f t="shared" si="15"/>
        <v>0</v>
      </c>
      <c r="H69" s="33">
        <f t="shared" si="15"/>
        <v>0</v>
      </c>
      <c r="I69" s="33">
        <f t="shared" si="15"/>
        <v>0</v>
      </c>
      <c r="J69" s="33">
        <f>J70+J73+J74+J75</f>
        <v>0</v>
      </c>
      <c r="K69" s="33">
        <f>K70+K73+K74+K75</f>
        <v>0</v>
      </c>
      <c r="L69" s="92">
        <f>L70+L73+L74+L75</f>
        <v>0</v>
      </c>
      <c r="M69" s="92">
        <f>M70+M73+M74+M75</f>
        <v>0</v>
      </c>
    </row>
    <row r="70" spans="1:13" x14ac:dyDescent="0.25">
      <c r="A70" s="20" t="s">
        <v>78</v>
      </c>
      <c r="B70" s="21" t="s">
        <v>118</v>
      </c>
      <c r="C70" s="80"/>
      <c r="D70" s="33">
        <f t="shared" ref="D70:I70" si="16">D71+D72</f>
        <v>0</v>
      </c>
      <c r="E70" s="33">
        <f t="shared" si="16"/>
        <v>0</v>
      </c>
      <c r="F70" s="33">
        <f t="shared" si="16"/>
        <v>0</v>
      </c>
      <c r="G70" s="33">
        <f t="shared" si="16"/>
        <v>0</v>
      </c>
      <c r="H70" s="33">
        <f t="shared" si="16"/>
        <v>0</v>
      </c>
      <c r="I70" s="33">
        <f t="shared" si="16"/>
        <v>0</v>
      </c>
      <c r="J70" s="33">
        <f>J71+J72</f>
        <v>0</v>
      </c>
      <c r="K70" s="33">
        <f>K71+K72</f>
        <v>0</v>
      </c>
      <c r="L70" s="92">
        <f>L71+L72</f>
        <v>0</v>
      </c>
      <c r="M70" s="92">
        <f>M71+M72</f>
        <v>0</v>
      </c>
    </row>
    <row r="71" spans="1:13" x14ac:dyDescent="0.25">
      <c r="A71" s="20"/>
      <c r="B71" s="21" t="s">
        <v>119</v>
      </c>
      <c r="C71" s="78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</row>
    <row r="72" spans="1:13" x14ac:dyDescent="0.25">
      <c r="A72" s="20"/>
      <c r="B72" s="21" t="s">
        <v>120</v>
      </c>
      <c r="C72" s="78"/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</row>
    <row r="73" spans="1:13" ht="24" x14ac:dyDescent="0.25">
      <c r="A73" s="20" t="s">
        <v>80</v>
      </c>
      <c r="B73" s="25" t="s">
        <v>122</v>
      </c>
      <c r="C73" s="78"/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</row>
    <row r="74" spans="1:13" x14ac:dyDescent="0.25">
      <c r="A74" s="20" t="s">
        <v>82</v>
      </c>
      <c r="B74" s="21" t="s">
        <v>54</v>
      </c>
      <c r="C74" s="78"/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</row>
    <row r="75" spans="1:13" x14ac:dyDescent="0.25">
      <c r="A75" s="20" t="s">
        <v>84</v>
      </c>
      <c r="B75" s="21" t="s">
        <v>123</v>
      </c>
      <c r="C75" s="78"/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</row>
    <row r="76" spans="1:13" ht="15.75" x14ac:dyDescent="0.25">
      <c r="A76" s="19" t="s">
        <v>90</v>
      </c>
      <c r="B76" s="26" t="s">
        <v>124</v>
      </c>
      <c r="C76" s="77"/>
      <c r="D76" s="14">
        <f t="shared" ref="D76:I76" si="17">D77+D92</f>
        <v>0</v>
      </c>
      <c r="E76" s="14">
        <f t="shared" si="17"/>
        <v>0</v>
      </c>
      <c r="F76" s="14">
        <f t="shared" si="17"/>
        <v>0</v>
      </c>
      <c r="G76" s="14">
        <f t="shared" si="17"/>
        <v>0</v>
      </c>
      <c r="H76" s="14">
        <f t="shared" si="17"/>
        <v>0</v>
      </c>
      <c r="I76" s="14">
        <f t="shared" si="17"/>
        <v>0</v>
      </c>
      <c r="J76" s="14">
        <f>J77+J92</f>
        <v>0</v>
      </c>
      <c r="K76" s="14">
        <f>K77+K92</f>
        <v>0</v>
      </c>
      <c r="L76" s="90">
        <f>L77+L92</f>
        <v>0</v>
      </c>
      <c r="M76" s="90">
        <f>M77+M92</f>
        <v>0</v>
      </c>
    </row>
    <row r="77" spans="1:13" x14ac:dyDescent="0.25">
      <c r="A77" s="20" t="s">
        <v>12</v>
      </c>
      <c r="B77" s="21" t="s">
        <v>125</v>
      </c>
      <c r="C77" s="80"/>
      <c r="D77" s="33">
        <f t="shared" ref="D77:I77" si="18">D78+D83+D88</f>
        <v>0</v>
      </c>
      <c r="E77" s="33">
        <f t="shared" si="18"/>
        <v>0</v>
      </c>
      <c r="F77" s="33">
        <f t="shared" si="18"/>
        <v>0</v>
      </c>
      <c r="G77" s="33">
        <f t="shared" si="18"/>
        <v>0</v>
      </c>
      <c r="H77" s="33">
        <f t="shared" si="18"/>
        <v>0</v>
      </c>
      <c r="I77" s="33">
        <f t="shared" si="18"/>
        <v>0</v>
      </c>
      <c r="J77" s="33">
        <f>J78+J83+J88</f>
        <v>0</v>
      </c>
      <c r="K77" s="33">
        <f>K78+K83+K88</f>
        <v>0</v>
      </c>
      <c r="L77" s="92">
        <f>L78+L83+L88</f>
        <v>0</v>
      </c>
      <c r="M77" s="92">
        <f>M78+M83+M88</f>
        <v>0</v>
      </c>
    </row>
    <row r="78" spans="1:13" x14ac:dyDescent="0.25">
      <c r="A78" s="20" t="s">
        <v>78</v>
      </c>
      <c r="B78" s="21" t="s">
        <v>98</v>
      </c>
      <c r="C78" s="80"/>
      <c r="D78" s="33">
        <f t="shared" ref="D78:I78" si="19">SUM(D79:D82)</f>
        <v>0</v>
      </c>
      <c r="E78" s="33">
        <f t="shared" si="19"/>
        <v>0</v>
      </c>
      <c r="F78" s="33">
        <f t="shared" si="19"/>
        <v>0</v>
      </c>
      <c r="G78" s="33">
        <f t="shared" si="19"/>
        <v>0</v>
      </c>
      <c r="H78" s="33">
        <f t="shared" si="19"/>
        <v>0</v>
      </c>
      <c r="I78" s="33">
        <f t="shared" si="19"/>
        <v>0</v>
      </c>
      <c r="J78" s="33">
        <f>SUM(J79:J82)</f>
        <v>0</v>
      </c>
      <c r="K78" s="33">
        <f>SUM(K79:K82)</f>
        <v>0</v>
      </c>
      <c r="L78" s="92">
        <f>SUM(L79:L82)</f>
        <v>0</v>
      </c>
      <c r="M78" s="92">
        <f>SUM(M79:M82)</f>
        <v>0</v>
      </c>
    </row>
    <row r="79" spans="1:13" x14ac:dyDescent="0.25">
      <c r="A79" s="20"/>
      <c r="B79" s="21" t="s">
        <v>99</v>
      </c>
      <c r="C79" s="78"/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</row>
    <row r="80" spans="1:13" x14ac:dyDescent="0.25">
      <c r="A80" s="20"/>
      <c r="B80" s="21" t="s">
        <v>100</v>
      </c>
      <c r="C80" s="78"/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</row>
    <row r="81" spans="1:13" x14ac:dyDescent="0.25">
      <c r="A81" s="20"/>
      <c r="B81" s="21" t="s">
        <v>101</v>
      </c>
      <c r="C81" s="78"/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</row>
    <row r="82" spans="1:13" x14ac:dyDescent="0.25">
      <c r="A82" s="20"/>
      <c r="B82" s="21" t="s">
        <v>126</v>
      </c>
      <c r="C82" s="78"/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</row>
    <row r="83" spans="1:13" x14ac:dyDescent="0.25">
      <c r="A83" s="20" t="s">
        <v>80</v>
      </c>
      <c r="B83" s="21" t="s">
        <v>103</v>
      </c>
      <c r="C83" s="80"/>
      <c r="D83" s="33">
        <f t="shared" ref="D83:I83" si="20">SUM(D84:D87)</f>
        <v>0</v>
      </c>
      <c r="E83" s="33">
        <f t="shared" si="20"/>
        <v>0</v>
      </c>
      <c r="F83" s="33">
        <f t="shared" si="20"/>
        <v>0</v>
      </c>
      <c r="G83" s="33">
        <f t="shared" si="20"/>
        <v>0</v>
      </c>
      <c r="H83" s="33">
        <f t="shared" si="20"/>
        <v>0</v>
      </c>
      <c r="I83" s="33">
        <f t="shared" si="20"/>
        <v>0</v>
      </c>
      <c r="J83" s="33">
        <f>SUM(J84:J87)</f>
        <v>0</v>
      </c>
      <c r="K83" s="33">
        <f>SUM(K84:K87)</f>
        <v>0</v>
      </c>
      <c r="L83" s="92">
        <f>SUM(L84:L87)</f>
        <v>0</v>
      </c>
      <c r="M83" s="92">
        <f>SUM(M84:M87)</f>
        <v>0</v>
      </c>
    </row>
    <row r="84" spans="1:13" x14ac:dyDescent="0.25">
      <c r="A84" s="20"/>
      <c r="B84" s="21" t="s">
        <v>99</v>
      </c>
      <c r="C84" s="78"/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</row>
    <row r="85" spans="1:13" x14ac:dyDescent="0.25">
      <c r="A85" s="20"/>
      <c r="B85" s="21" t="s">
        <v>100</v>
      </c>
      <c r="C85" s="78"/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</row>
    <row r="86" spans="1:13" x14ac:dyDescent="0.25">
      <c r="A86" s="20"/>
      <c r="B86" s="21" t="s">
        <v>101</v>
      </c>
      <c r="C86" s="78"/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</row>
    <row r="87" spans="1:13" x14ac:dyDescent="0.25">
      <c r="A87" s="20"/>
      <c r="B87" s="21" t="s">
        <v>126</v>
      </c>
      <c r="C87" s="78"/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</row>
    <row r="88" spans="1:13" x14ac:dyDescent="0.25">
      <c r="A88" s="20" t="s">
        <v>82</v>
      </c>
      <c r="B88" s="21" t="s">
        <v>127</v>
      </c>
      <c r="C88" s="80"/>
      <c r="D88" s="33">
        <f t="shared" ref="D88:I88" si="21">SUM(D89:D91)</f>
        <v>0</v>
      </c>
      <c r="E88" s="33">
        <f t="shared" si="21"/>
        <v>0</v>
      </c>
      <c r="F88" s="33">
        <f t="shared" si="21"/>
        <v>0</v>
      </c>
      <c r="G88" s="33">
        <f t="shared" si="21"/>
        <v>0</v>
      </c>
      <c r="H88" s="33">
        <f t="shared" si="21"/>
        <v>0</v>
      </c>
      <c r="I88" s="33">
        <f t="shared" si="21"/>
        <v>0</v>
      </c>
      <c r="J88" s="33">
        <f>SUM(J89:J91)</f>
        <v>0</v>
      </c>
      <c r="K88" s="33">
        <f>SUM(K89:K91)</f>
        <v>0</v>
      </c>
      <c r="L88" s="92">
        <f>SUM(L89:L91)</f>
        <v>0</v>
      </c>
      <c r="M88" s="92">
        <f>SUM(M89:M91)</f>
        <v>0</v>
      </c>
    </row>
    <row r="89" spans="1:13" x14ac:dyDescent="0.25">
      <c r="A89" s="20"/>
      <c r="B89" s="21" t="s">
        <v>128</v>
      </c>
      <c r="C89" s="78"/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</row>
    <row r="90" spans="1:13" x14ac:dyDescent="0.25">
      <c r="A90" s="20"/>
      <c r="B90" s="21" t="s">
        <v>129</v>
      </c>
      <c r="C90" s="78"/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</row>
    <row r="91" spans="1:13" x14ac:dyDescent="0.25">
      <c r="A91" s="20"/>
      <c r="B91" s="21" t="s">
        <v>130</v>
      </c>
      <c r="C91" s="78"/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</row>
    <row r="92" spans="1:13" x14ac:dyDescent="0.25">
      <c r="A92" s="27" t="s">
        <v>14</v>
      </c>
      <c r="B92" s="21" t="s">
        <v>131</v>
      </c>
      <c r="C92" s="78"/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</row>
    <row r="93" spans="1:13" ht="31.5" x14ac:dyDescent="0.25">
      <c r="A93" s="29" t="s">
        <v>94</v>
      </c>
      <c r="B93" s="15" t="s">
        <v>132</v>
      </c>
      <c r="C93" s="81"/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</row>
    <row r="94" spans="1:13" ht="15.75" x14ac:dyDescent="0.25">
      <c r="A94" s="30"/>
      <c r="B94" s="31" t="s">
        <v>133</v>
      </c>
      <c r="C94" s="77"/>
      <c r="D94" s="14">
        <f t="shared" ref="D94:I94" si="22">D20+D56</f>
        <v>0</v>
      </c>
      <c r="E94" s="14">
        <f t="shared" si="22"/>
        <v>0</v>
      </c>
      <c r="F94" s="14">
        <f t="shared" si="22"/>
        <v>0</v>
      </c>
      <c r="G94" s="14">
        <f t="shared" si="22"/>
        <v>0</v>
      </c>
      <c r="H94" s="14">
        <f t="shared" si="22"/>
        <v>0</v>
      </c>
      <c r="I94" s="14">
        <f t="shared" si="22"/>
        <v>0</v>
      </c>
      <c r="J94" s="14">
        <f>J20+J56</f>
        <v>0</v>
      </c>
      <c r="K94" s="14">
        <f>K20+K56</f>
        <v>0</v>
      </c>
      <c r="L94" s="90">
        <f>L20+L56</f>
        <v>0</v>
      </c>
      <c r="M94" s="90">
        <f>M20+M56</f>
        <v>0</v>
      </c>
    </row>
    <row r="96" spans="1:13" ht="30" x14ac:dyDescent="0.25">
      <c r="A96" s="16" t="s">
        <v>134</v>
      </c>
      <c r="B96" s="34"/>
      <c r="C96" s="9" t="str">
        <f>+C18</f>
        <v>Poprzedni rok -2</v>
      </c>
      <c r="D96" s="9" t="str">
        <f>+D18</f>
        <v>Poprzedni rok -1</v>
      </c>
      <c r="E96" s="9" t="str">
        <f>+E18</f>
        <v>Poprzedni rok</v>
      </c>
      <c r="F96" s="9" t="str">
        <f>+F18</f>
        <v>Bieżacy okres</v>
      </c>
      <c r="G96" s="108" t="str">
        <f>+G18</f>
        <v>Prognoza</v>
      </c>
      <c r="H96" s="151"/>
      <c r="I96" s="151"/>
      <c r="J96" s="151"/>
      <c r="K96" s="151"/>
      <c r="L96" s="151"/>
      <c r="M96" s="151"/>
    </row>
    <row r="97" spans="1:13" ht="18" x14ac:dyDescent="0.25">
      <c r="A97" s="35"/>
      <c r="B97" s="21"/>
      <c r="C97" s="36">
        <f t="shared" ref="C97:I97" si="23">C19</f>
        <v>2023</v>
      </c>
      <c r="D97" s="36">
        <f t="shared" si="23"/>
        <v>2024</v>
      </c>
      <c r="E97" s="36">
        <f t="shared" si="23"/>
        <v>2025</v>
      </c>
      <c r="F97" s="37">
        <f>+F19</f>
        <v>46112</v>
      </c>
      <c r="G97" s="36">
        <f t="shared" si="23"/>
        <v>2026</v>
      </c>
      <c r="H97" s="36">
        <f t="shared" si="23"/>
        <v>2027</v>
      </c>
      <c r="I97" s="36">
        <f t="shared" si="23"/>
        <v>2028</v>
      </c>
      <c r="J97" s="36">
        <f>J19</f>
        <v>2029</v>
      </c>
      <c r="K97" s="36">
        <f>K19</f>
        <v>2030</v>
      </c>
      <c r="L97" s="93">
        <f>L19</f>
        <v>2031</v>
      </c>
      <c r="M97" s="93">
        <f>M19</f>
        <v>2032</v>
      </c>
    </row>
    <row r="98" spans="1:13" ht="15.75" x14ac:dyDescent="0.25">
      <c r="A98" s="30" t="s">
        <v>10</v>
      </c>
      <c r="B98" s="26" t="s">
        <v>135</v>
      </c>
      <c r="C98" s="77"/>
      <c r="D98" s="14">
        <f t="shared" ref="D98:I98" si="24">SUM(D99:D107)</f>
        <v>0</v>
      </c>
      <c r="E98" s="14">
        <f t="shared" si="24"/>
        <v>0</v>
      </c>
      <c r="F98" s="14">
        <f t="shared" si="24"/>
        <v>0</v>
      </c>
      <c r="G98" s="14">
        <f t="shared" si="24"/>
        <v>0</v>
      </c>
      <c r="H98" s="14">
        <f t="shared" si="24"/>
        <v>0</v>
      </c>
      <c r="I98" s="14">
        <f t="shared" si="24"/>
        <v>0</v>
      </c>
      <c r="J98" s="14">
        <f>SUM(J99:J107)</f>
        <v>0</v>
      </c>
      <c r="K98" s="14">
        <f>SUM(K99:K107)</f>
        <v>0</v>
      </c>
      <c r="L98" s="90">
        <f>SUM(L99:L107)</f>
        <v>0</v>
      </c>
      <c r="M98" s="90">
        <f>SUM(M99:M107)</f>
        <v>0</v>
      </c>
    </row>
    <row r="99" spans="1:13" ht="15.75" x14ac:dyDescent="0.25">
      <c r="A99" s="29" t="s">
        <v>58</v>
      </c>
      <c r="B99" s="22" t="s">
        <v>136</v>
      </c>
      <c r="C99" s="81"/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</row>
    <row r="100" spans="1:13" ht="30" x14ac:dyDescent="0.25">
      <c r="A100" s="29" t="s">
        <v>75</v>
      </c>
      <c r="B100" s="38" t="s">
        <v>137</v>
      </c>
      <c r="C100" s="81"/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</row>
    <row r="101" spans="1:13" ht="15.75" x14ac:dyDescent="0.25">
      <c r="A101" s="29" t="s">
        <v>90</v>
      </c>
      <c r="B101" s="22" t="s">
        <v>138</v>
      </c>
      <c r="C101" s="81"/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</row>
    <row r="102" spans="1:13" ht="15.75" x14ac:dyDescent="0.25">
      <c r="A102" s="29" t="s">
        <v>94</v>
      </c>
      <c r="B102" s="22" t="s">
        <v>139</v>
      </c>
      <c r="C102" s="81"/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</row>
    <row r="103" spans="1:13" ht="15.75" x14ac:dyDescent="0.25">
      <c r="A103" s="29" t="s">
        <v>105</v>
      </c>
      <c r="B103" s="22" t="s">
        <v>140</v>
      </c>
      <c r="C103" s="81"/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</row>
    <row r="104" spans="1:13" ht="15.75" x14ac:dyDescent="0.25">
      <c r="A104" s="29" t="s">
        <v>141</v>
      </c>
      <c r="B104" s="22" t="s">
        <v>142</v>
      </c>
      <c r="C104" s="81"/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</row>
    <row r="105" spans="1:13" ht="15.75" x14ac:dyDescent="0.25">
      <c r="A105" s="29" t="s">
        <v>143</v>
      </c>
      <c r="B105" s="22" t="s">
        <v>144</v>
      </c>
      <c r="C105" s="81"/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</row>
    <row r="106" spans="1:13" ht="15.75" x14ac:dyDescent="0.25">
      <c r="A106" s="29" t="s">
        <v>145</v>
      </c>
      <c r="B106" s="22" t="s">
        <v>146</v>
      </c>
      <c r="C106" s="77"/>
      <c r="D106" s="14">
        <f>+'Rachunek Zysków i Strat'!D59</f>
        <v>0</v>
      </c>
      <c r="E106" s="14">
        <f>+'Rachunek Zysków i Strat'!E59</f>
        <v>0</v>
      </c>
      <c r="F106" s="14">
        <f>+'Rachunek Zysków i Strat'!F59</f>
        <v>0</v>
      </c>
      <c r="G106" s="14">
        <f>+'Rachunek Zysków i Strat'!G59</f>
        <v>0</v>
      </c>
      <c r="H106" s="14">
        <f>+'Rachunek Zysków i Strat'!H59</f>
        <v>0</v>
      </c>
      <c r="I106" s="14">
        <f>+'Rachunek Zysków i Strat'!I59</f>
        <v>0</v>
      </c>
      <c r="J106" s="14">
        <f>+'Rachunek Zysków i Strat'!J59</f>
        <v>0</v>
      </c>
      <c r="K106" s="14">
        <f>+'Rachunek Zysków i Strat'!K59</f>
        <v>0</v>
      </c>
      <c r="L106" s="14">
        <f>+'Rachunek Zysków i Strat'!L59</f>
        <v>0</v>
      </c>
      <c r="M106" s="14">
        <f>+'Rachunek Zysków i Strat'!M59</f>
        <v>0</v>
      </c>
    </row>
    <row r="107" spans="1:13" ht="30" x14ac:dyDescent="0.25">
      <c r="A107" s="29" t="s">
        <v>147</v>
      </c>
      <c r="B107" s="38" t="s">
        <v>148</v>
      </c>
      <c r="C107" s="81"/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 ht="15.75" x14ac:dyDescent="0.25">
      <c r="A108" s="18" t="s">
        <v>20</v>
      </c>
      <c r="B108" s="13" t="s">
        <v>149</v>
      </c>
      <c r="C108" s="77"/>
      <c r="D108" s="14">
        <f t="shared" ref="D108:I108" si="25">D109+D117+D124+D143</f>
        <v>0</v>
      </c>
      <c r="E108" s="14">
        <f t="shared" si="25"/>
        <v>0</v>
      </c>
      <c r="F108" s="14">
        <f t="shared" si="25"/>
        <v>0</v>
      </c>
      <c r="G108" s="14">
        <f t="shared" si="25"/>
        <v>0</v>
      </c>
      <c r="H108" s="14">
        <f t="shared" si="25"/>
        <v>0</v>
      </c>
      <c r="I108" s="14">
        <f t="shared" si="25"/>
        <v>0</v>
      </c>
      <c r="J108" s="14">
        <f>J109+J117+J124+J143</f>
        <v>0</v>
      </c>
      <c r="K108" s="14">
        <f>K109+K117+K124+K143</f>
        <v>0</v>
      </c>
      <c r="L108" s="90">
        <f>L109+L117+L124+L143</f>
        <v>0</v>
      </c>
      <c r="M108" s="90">
        <f>M109+M117+M124+M143</f>
        <v>0</v>
      </c>
    </row>
    <row r="109" spans="1:13" ht="15.75" x14ac:dyDescent="0.25">
      <c r="A109" s="19" t="s">
        <v>58</v>
      </c>
      <c r="B109" s="22" t="s">
        <v>150</v>
      </c>
      <c r="C109" s="77"/>
      <c r="D109" s="40">
        <f t="shared" ref="D109:I109" si="26">D110+D111+D114</f>
        <v>0</v>
      </c>
      <c r="E109" s="40">
        <f t="shared" si="26"/>
        <v>0</v>
      </c>
      <c r="F109" s="40">
        <f t="shared" si="26"/>
        <v>0</v>
      </c>
      <c r="G109" s="40">
        <f t="shared" si="26"/>
        <v>0</v>
      </c>
      <c r="H109" s="40">
        <f t="shared" si="26"/>
        <v>0</v>
      </c>
      <c r="I109" s="40">
        <f t="shared" si="26"/>
        <v>0</v>
      </c>
      <c r="J109" s="40">
        <f>J110+J111+J114</f>
        <v>0</v>
      </c>
      <c r="K109" s="40">
        <f>K110+K111+K114</f>
        <v>0</v>
      </c>
      <c r="L109" s="94">
        <f>L110+L111+L114</f>
        <v>0</v>
      </c>
      <c r="M109" s="94">
        <f>M110+M111+M114</f>
        <v>0</v>
      </c>
    </row>
    <row r="110" spans="1:13" ht="25.5" x14ac:dyDescent="0.25">
      <c r="A110" s="20" t="s">
        <v>12</v>
      </c>
      <c r="B110" s="24" t="s">
        <v>151</v>
      </c>
      <c r="C110" s="78"/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</row>
    <row r="111" spans="1:13" x14ac:dyDescent="0.25">
      <c r="A111" s="20" t="s">
        <v>14</v>
      </c>
      <c r="B111" s="25" t="s">
        <v>152</v>
      </c>
      <c r="C111" s="79"/>
      <c r="D111" s="41">
        <f t="shared" ref="D111:I111" si="27">D112+D113</f>
        <v>0</v>
      </c>
      <c r="E111" s="41">
        <f t="shared" si="27"/>
        <v>0</v>
      </c>
      <c r="F111" s="41">
        <f t="shared" si="27"/>
        <v>0</v>
      </c>
      <c r="G111" s="41">
        <f t="shared" si="27"/>
        <v>0</v>
      </c>
      <c r="H111" s="41">
        <f t="shared" si="27"/>
        <v>0</v>
      </c>
      <c r="I111" s="41">
        <f t="shared" si="27"/>
        <v>0</v>
      </c>
      <c r="J111" s="41">
        <f>J112+J113</f>
        <v>0</v>
      </c>
      <c r="K111" s="41">
        <f>K112+K113</f>
        <v>0</v>
      </c>
      <c r="L111" s="95">
        <f>L112+L113</f>
        <v>0</v>
      </c>
      <c r="M111" s="95">
        <f>M112+M113</f>
        <v>0</v>
      </c>
    </row>
    <row r="112" spans="1:13" ht="15.75" x14ac:dyDescent="0.25">
      <c r="A112" s="20"/>
      <c r="B112" s="21" t="s">
        <v>153</v>
      </c>
      <c r="C112" s="78"/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</row>
    <row r="113" spans="1:13" ht="15.75" x14ac:dyDescent="0.25">
      <c r="A113" s="20"/>
      <c r="B113" s="21" t="s">
        <v>154</v>
      </c>
      <c r="C113" s="78"/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</row>
    <row r="114" spans="1:13" x14ac:dyDescent="0.25">
      <c r="A114" s="20" t="s">
        <v>16</v>
      </c>
      <c r="B114" s="21" t="s">
        <v>155</v>
      </c>
      <c r="C114" s="79"/>
      <c r="D114" s="41">
        <f t="shared" ref="D114:I114" si="28">D115+D116</f>
        <v>0</v>
      </c>
      <c r="E114" s="41">
        <f t="shared" si="28"/>
        <v>0</v>
      </c>
      <c r="F114" s="41">
        <f t="shared" si="28"/>
        <v>0</v>
      </c>
      <c r="G114" s="41">
        <f t="shared" si="28"/>
        <v>0</v>
      </c>
      <c r="H114" s="41">
        <f t="shared" si="28"/>
        <v>0</v>
      </c>
      <c r="I114" s="41">
        <f t="shared" si="28"/>
        <v>0</v>
      </c>
      <c r="J114" s="41">
        <f>J115+J116</f>
        <v>0</v>
      </c>
      <c r="K114" s="41">
        <f>K115+K116</f>
        <v>0</v>
      </c>
      <c r="L114" s="95">
        <f>L115+L116</f>
        <v>0</v>
      </c>
      <c r="M114" s="95">
        <f>M115+M116</f>
        <v>0</v>
      </c>
    </row>
    <row r="115" spans="1:13" ht="15.75" x14ac:dyDescent="0.25">
      <c r="A115" s="20"/>
      <c r="B115" s="21" t="s">
        <v>156</v>
      </c>
      <c r="C115" s="78"/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</row>
    <row r="116" spans="1:13" ht="15.75" x14ac:dyDescent="0.25">
      <c r="A116" s="20"/>
      <c r="B116" s="21" t="s">
        <v>157</v>
      </c>
      <c r="C116" s="78"/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</row>
    <row r="117" spans="1:13" ht="15.75" x14ac:dyDescent="0.25">
      <c r="A117" s="19" t="s">
        <v>75</v>
      </c>
      <c r="B117" s="22" t="s">
        <v>158</v>
      </c>
      <c r="C117" s="77"/>
      <c r="D117" s="40">
        <f t="shared" ref="D117:I117" si="29">D118+D119</f>
        <v>0</v>
      </c>
      <c r="E117" s="40">
        <f t="shared" si="29"/>
        <v>0</v>
      </c>
      <c r="F117" s="40">
        <f t="shared" si="29"/>
        <v>0</v>
      </c>
      <c r="G117" s="40">
        <f t="shared" si="29"/>
        <v>0</v>
      </c>
      <c r="H117" s="40">
        <f t="shared" si="29"/>
        <v>0</v>
      </c>
      <c r="I117" s="40">
        <f t="shared" si="29"/>
        <v>0</v>
      </c>
      <c r="J117" s="40">
        <f>J118+J119</f>
        <v>0</v>
      </c>
      <c r="K117" s="40">
        <f>K118+K119</f>
        <v>0</v>
      </c>
      <c r="L117" s="94">
        <f>L118+L119</f>
        <v>0</v>
      </c>
      <c r="M117" s="94">
        <f>M118+M119</f>
        <v>0</v>
      </c>
    </row>
    <row r="118" spans="1:13" x14ac:dyDescent="0.25">
      <c r="A118" s="20" t="s">
        <v>12</v>
      </c>
      <c r="B118" s="21" t="s">
        <v>159</v>
      </c>
      <c r="C118" s="82"/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</row>
    <row r="119" spans="1:13" x14ac:dyDescent="0.25">
      <c r="A119" s="20" t="s">
        <v>14</v>
      </c>
      <c r="B119" s="21" t="s">
        <v>160</v>
      </c>
      <c r="C119" s="80"/>
      <c r="D119" s="42">
        <f t="shared" ref="D119:I119" si="30">SUM(D120:D123)</f>
        <v>0</v>
      </c>
      <c r="E119" s="42">
        <f t="shared" si="30"/>
        <v>0</v>
      </c>
      <c r="F119" s="42">
        <f t="shared" si="30"/>
        <v>0</v>
      </c>
      <c r="G119" s="42">
        <f t="shared" si="30"/>
        <v>0</v>
      </c>
      <c r="H119" s="42">
        <f t="shared" si="30"/>
        <v>0</v>
      </c>
      <c r="I119" s="42">
        <f t="shared" si="30"/>
        <v>0</v>
      </c>
      <c r="J119" s="42">
        <f>SUM(J120:J123)</f>
        <v>0</v>
      </c>
      <c r="K119" s="42">
        <f>SUM(K120:K123)</f>
        <v>0</v>
      </c>
      <c r="L119" s="96">
        <f>SUM(L120:L123)</f>
        <v>0</v>
      </c>
      <c r="M119" s="96">
        <f>SUM(M120:M123)</f>
        <v>0</v>
      </c>
    </row>
    <row r="120" spans="1:13" x14ac:dyDescent="0.25">
      <c r="A120" s="20" t="s">
        <v>78</v>
      </c>
      <c r="B120" s="21" t="s">
        <v>161</v>
      </c>
      <c r="C120" s="82"/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</row>
    <row r="121" spans="1:13" ht="25.5" x14ac:dyDescent="0.25">
      <c r="A121" s="20" t="s">
        <v>80</v>
      </c>
      <c r="B121" s="24" t="s">
        <v>162</v>
      </c>
      <c r="C121" s="82"/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</row>
    <row r="122" spans="1:13" x14ac:dyDescent="0.25">
      <c r="A122" s="20" t="s">
        <v>82</v>
      </c>
      <c r="B122" s="21" t="s">
        <v>163</v>
      </c>
      <c r="C122" s="82"/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</row>
    <row r="123" spans="1:13" x14ac:dyDescent="0.25">
      <c r="A123" s="20" t="s">
        <v>84</v>
      </c>
      <c r="B123" s="21" t="s">
        <v>54</v>
      </c>
      <c r="C123" s="82"/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</row>
    <row r="124" spans="1:13" ht="15.75" x14ac:dyDescent="0.25">
      <c r="A124" s="19" t="s">
        <v>90</v>
      </c>
      <c r="B124" s="22" t="s">
        <v>164</v>
      </c>
      <c r="C124" s="77"/>
      <c r="D124" s="40">
        <f t="shared" ref="D124:I124" si="31">D125+D130+D142</f>
        <v>0</v>
      </c>
      <c r="E124" s="40">
        <f t="shared" si="31"/>
        <v>0</v>
      </c>
      <c r="F124" s="40">
        <f t="shared" si="31"/>
        <v>0</v>
      </c>
      <c r="G124" s="40">
        <f t="shared" si="31"/>
        <v>0</v>
      </c>
      <c r="H124" s="40">
        <f t="shared" si="31"/>
        <v>0</v>
      </c>
      <c r="I124" s="40">
        <f t="shared" si="31"/>
        <v>0</v>
      </c>
      <c r="J124" s="40">
        <f>J125+J130+J142</f>
        <v>0</v>
      </c>
      <c r="K124" s="40">
        <f>K125+K130+K142</f>
        <v>0</v>
      </c>
      <c r="L124" s="94">
        <f>L125+L130+L142</f>
        <v>0</v>
      </c>
      <c r="M124" s="94">
        <f>M125+M130+M142</f>
        <v>0</v>
      </c>
    </row>
    <row r="125" spans="1:13" x14ac:dyDescent="0.25">
      <c r="A125" s="20" t="s">
        <v>12</v>
      </c>
      <c r="B125" s="21" t="s">
        <v>159</v>
      </c>
      <c r="C125" s="80"/>
      <c r="D125" s="42">
        <f t="shared" ref="D125:I125" si="32">D126+D129</f>
        <v>0</v>
      </c>
      <c r="E125" s="42">
        <f t="shared" si="32"/>
        <v>0</v>
      </c>
      <c r="F125" s="42">
        <f t="shared" si="32"/>
        <v>0</v>
      </c>
      <c r="G125" s="42">
        <f t="shared" si="32"/>
        <v>0</v>
      </c>
      <c r="H125" s="42">
        <f t="shared" si="32"/>
        <v>0</v>
      </c>
      <c r="I125" s="42">
        <f t="shared" si="32"/>
        <v>0</v>
      </c>
      <c r="J125" s="42">
        <f>J126+J129</f>
        <v>0</v>
      </c>
      <c r="K125" s="42">
        <f>K126+K129</f>
        <v>0</v>
      </c>
      <c r="L125" s="96">
        <f>L126+L129</f>
        <v>0</v>
      </c>
      <c r="M125" s="96">
        <f>M126+M129</f>
        <v>0</v>
      </c>
    </row>
    <row r="126" spans="1:13" ht="25.5" x14ac:dyDescent="0.25">
      <c r="A126" s="20" t="s">
        <v>78</v>
      </c>
      <c r="B126" s="24" t="s">
        <v>165</v>
      </c>
      <c r="C126" s="80"/>
      <c r="D126" s="42">
        <f t="shared" ref="D126:I126" si="33">D127+D128</f>
        <v>0</v>
      </c>
      <c r="E126" s="42">
        <f t="shared" si="33"/>
        <v>0</v>
      </c>
      <c r="F126" s="42">
        <f t="shared" si="33"/>
        <v>0</v>
      </c>
      <c r="G126" s="42">
        <f t="shared" si="33"/>
        <v>0</v>
      </c>
      <c r="H126" s="42">
        <f t="shared" si="33"/>
        <v>0</v>
      </c>
      <c r="I126" s="42">
        <f t="shared" si="33"/>
        <v>0</v>
      </c>
      <c r="J126" s="42">
        <f>J127+J128</f>
        <v>0</v>
      </c>
      <c r="K126" s="42">
        <f>K127+K128</f>
        <v>0</v>
      </c>
      <c r="L126" s="96">
        <f>L127+L128</f>
        <v>0</v>
      </c>
      <c r="M126" s="96">
        <f>M127+M128</f>
        <v>0</v>
      </c>
    </row>
    <row r="127" spans="1:13" x14ac:dyDescent="0.25">
      <c r="A127" s="20"/>
      <c r="B127" s="21" t="s">
        <v>119</v>
      </c>
      <c r="C127" s="78"/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</row>
    <row r="128" spans="1:13" x14ac:dyDescent="0.25">
      <c r="A128" s="20"/>
      <c r="B128" s="21" t="s">
        <v>120</v>
      </c>
      <c r="C128" s="78"/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</row>
    <row r="129" spans="1:13" x14ac:dyDescent="0.25">
      <c r="A129" s="20" t="s">
        <v>80</v>
      </c>
      <c r="B129" s="21" t="s">
        <v>54</v>
      </c>
      <c r="C129" s="78"/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</row>
    <row r="130" spans="1:13" x14ac:dyDescent="0.25">
      <c r="A130" s="20" t="s">
        <v>14</v>
      </c>
      <c r="B130" s="21" t="s">
        <v>160</v>
      </c>
      <c r="C130" s="80"/>
      <c r="D130" s="42">
        <f t="shared" ref="D130:I130" si="34">SUM(D131:D141)-D135-D136</f>
        <v>0</v>
      </c>
      <c r="E130" s="42">
        <f t="shared" si="34"/>
        <v>0</v>
      </c>
      <c r="F130" s="42">
        <f t="shared" si="34"/>
        <v>0</v>
      </c>
      <c r="G130" s="42">
        <f t="shared" si="34"/>
        <v>0</v>
      </c>
      <c r="H130" s="42">
        <f t="shared" si="34"/>
        <v>0</v>
      </c>
      <c r="I130" s="42">
        <f t="shared" si="34"/>
        <v>0</v>
      </c>
      <c r="J130" s="42">
        <f>SUM(J131:J141)-J135-J136</f>
        <v>0</v>
      </c>
      <c r="K130" s="42">
        <f>SUM(K131:K141)-K135-K136</f>
        <v>0</v>
      </c>
      <c r="L130" s="96">
        <f>SUM(L131:L141)-L135-L136</f>
        <v>0</v>
      </c>
      <c r="M130" s="96">
        <f>SUM(M131:M141)-M135-M136</f>
        <v>0</v>
      </c>
    </row>
    <row r="131" spans="1:13" x14ac:dyDescent="0.25">
      <c r="A131" s="20" t="s">
        <v>78</v>
      </c>
      <c r="B131" s="21" t="s">
        <v>161</v>
      </c>
      <c r="C131" s="78"/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</row>
    <row r="132" spans="1:13" x14ac:dyDescent="0.25">
      <c r="A132" s="20" t="s">
        <v>80</v>
      </c>
      <c r="B132" s="21" t="s">
        <v>166</v>
      </c>
      <c r="C132" s="78"/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</row>
    <row r="133" spans="1:13" x14ac:dyDescent="0.25">
      <c r="A133" s="20" t="s">
        <v>82</v>
      </c>
      <c r="B133" s="21" t="s">
        <v>163</v>
      </c>
      <c r="C133" s="78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</row>
    <row r="134" spans="1:13" x14ac:dyDescent="0.25">
      <c r="A134" s="20" t="s">
        <v>84</v>
      </c>
      <c r="B134" s="21" t="s">
        <v>167</v>
      </c>
      <c r="C134" s="80"/>
      <c r="D134" s="42">
        <f t="shared" ref="D134:I134" si="35">D135+D136</f>
        <v>0</v>
      </c>
      <c r="E134" s="42">
        <f t="shared" si="35"/>
        <v>0</v>
      </c>
      <c r="F134" s="42">
        <f t="shared" si="35"/>
        <v>0</v>
      </c>
      <c r="G134" s="42">
        <f t="shared" si="35"/>
        <v>0</v>
      </c>
      <c r="H134" s="42">
        <f t="shared" si="35"/>
        <v>0</v>
      </c>
      <c r="I134" s="42">
        <f t="shared" si="35"/>
        <v>0</v>
      </c>
      <c r="J134" s="42">
        <f>J135+J136</f>
        <v>0</v>
      </c>
      <c r="K134" s="42">
        <f>K135+K136</f>
        <v>0</v>
      </c>
      <c r="L134" s="96">
        <f>L135+L136</f>
        <v>0</v>
      </c>
      <c r="M134" s="96">
        <f>M135+M136</f>
        <v>0</v>
      </c>
    </row>
    <row r="135" spans="1:13" x14ac:dyDescent="0.25">
      <c r="A135" s="20"/>
      <c r="B135" s="21" t="s">
        <v>119</v>
      </c>
      <c r="C135" s="78"/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</row>
    <row r="136" spans="1:13" x14ac:dyDescent="0.25">
      <c r="A136" s="20"/>
      <c r="B136" s="21" t="s">
        <v>120</v>
      </c>
      <c r="C136" s="78"/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</row>
    <row r="137" spans="1:13" x14ac:dyDescent="0.25">
      <c r="A137" s="20" t="s">
        <v>86</v>
      </c>
      <c r="B137" s="21" t="s">
        <v>168</v>
      </c>
      <c r="C137" s="78"/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</row>
    <row r="138" spans="1:13" x14ac:dyDescent="0.25">
      <c r="A138" s="20" t="s">
        <v>169</v>
      </c>
      <c r="B138" s="21" t="s">
        <v>170</v>
      </c>
      <c r="C138" s="78"/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</row>
    <row r="139" spans="1:13" x14ac:dyDescent="0.25">
      <c r="A139" s="20" t="s">
        <v>171</v>
      </c>
      <c r="B139" s="24" t="s">
        <v>172</v>
      </c>
      <c r="C139" s="78"/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</row>
    <row r="140" spans="1:13" x14ac:dyDescent="0.25">
      <c r="A140" s="20" t="s">
        <v>173</v>
      </c>
      <c r="B140" s="21" t="s">
        <v>174</v>
      </c>
      <c r="C140" s="78"/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</row>
    <row r="141" spans="1:13" x14ac:dyDescent="0.25">
      <c r="A141" s="20" t="s">
        <v>175</v>
      </c>
      <c r="B141" s="21" t="s">
        <v>54</v>
      </c>
      <c r="C141" s="78"/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</row>
    <row r="142" spans="1:13" x14ac:dyDescent="0.25">
      <c r="A142" s="20" t="s">
        <v>16</v>
      </c>
      <c r="B142" s="21" t="s">
        <v>176</v>
      </c>
      <c r="C142" s="78"/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</row>
    <row r="143" spans="1:13" ht="15.75" x14ac:dyDescent="0.25">
      <c r="A143" s="19" t="s">
        <v>94</v>
      </c>
      <c r="B143" s="22" t="s">
        <v>177</v>
      </c>
      <c r="C143" s="77"/>
      <c r="D143" s="40">
        <f t="shared" ref="D143:I143" si="36">D144+D145</f>
        <v>0</v>
      </c>
      <c r="E143" s="40">
        <f t="shared" si="36"/>
        <v>0</v>
      </c>
      <c r="F143" s="40">
        <f t="shared" si="36"/>
        <v>0</v>
      </c>
      <c r="G143" s="40">
        <f t="shared" si="36"/>
        <v>0</v>
      </c>
      <c r="H143" s="40">
        <f t="shared" si="36"/>
        <v>0</v>
      </c>
      <c r="I143" s="40">
        <f t="shared" si="36"/>
        <v>0</v>
      </c>
      <c r="J143" s="40">
        <f>J144+J145</f>
        <v>0</v>
      </c>
      <c r="K143" s="40">
        <f>K144+K145</f>
        <v>0</v>
      </c>
      <c r="L143" s="94">
        <f>L144+L145</f>
        <v>0</v>
      </c>
      <c r="M143" s="94">
        <f>M144+M145</f>
        <v>0</v>
      </c>
    </row>
    <row r="144" spans="1:13" x14ac:dyDescent="0.25">
      <c r="A144" s="20" t="s">
        <v>12</v>
      </c>
      <c r="B144" s="21" t="s">
        <v>178</v>
      </c>
      <c r="C144" s="78"/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</row>
    <row r="145" spans="1:13" x14ac:dyDescent="0.25">
      <c r="A145" s="20" t="s">
        <v>14</v>
      </c>
      <c r="B145" s="21" t="s">
        <v>108</v>
      </c>
      <c r="C145" s="80"/>
      <c r="D145" s="42">
        <f t="shared" ref="D145:I145" si="37">D146+D147</f>
        <v>0</v>
      </c>
      <c r="E145" s="42">
        <f t="shared" si="37"/>
        <v>0</v>
      </c>
      <c r="F145" s="42">
        <f t="shared" si="37"/>
        <v>0</v>
      </c>
      <c r="G145" s="42">
        <f t="shared" si="37"/>
        <v>0</v>
      </c>
      <c r="H145" s="42">
        <f t="shared" si="37"/>
        <v>0</v>
      </c>
      <c r="I145" s="42">
        <f t="shared" si="37"/>
        <v>0</v>
      </c>
      <c r="J145" s="42">
        <f>J146+J147</f>
        <v>0</v>
      </c>
      <c r="K145" s="42">
        <f>K146+K147</f>
        <v>0</v>
      </c>
      <c r="L145" s="96">
        <f>L146+L147</f>
        <v>0</v>
      </c>
      <c r="M145" s="96">
        <f>M146+M147</f>
        <v>0</v>
      </c>
    </row>
    <row r="146" spans="1:13" x14ac:dyDescent="0.25">
      <c r="A146" s="20"/>
      <c r="B146" s="21" t="s">
        <v>156</v>
      </c>
      <c r="C146" s="78"/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</row>
    <row r="147" spans="1:13" x14ac:dyDescent="0.25">
      <c r="A147" s="27"/>
      <c r="B147" s="21" t="s">
        <v>157</v>
      </c>
      <c r="C147" s="78"/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</row>
    <row r="148" spans="1:13" ht="15.75" x14ac:dyDescent="0.25">
      <c r="A148" s="27"/>
      <c r="B148" s="39" t="s">
        <v>179</v>
      </c>
      <c r="C148" s="83"/>
      <c r="D148" s="43">
        <f t="shared" ref="D148:I148" si="38">D98+D108</f>
        <v>0</v>
      </c>
      <c r="E148" s="43">
        <f t="shared" si="38"/>
        <v>0</v>
      </c>
      <c r="F148" s="43">
        <f t="shared" si="38"/>
        <v>0</v>
      </c>
      <c r="G148" s="43">
        <f t="shared" si="38"/>
        <v>0</v>
      </c>
      <c r="H148" s="43">
        <f t="shared" si="38"/>
        <v>0</v>
      </c>
      <c r="I148" s="43">
        <f t="shared" si="38"/>
        <v>0</v>
      </c>
      <c r="J148" s="43">
        <f>J98+J108</f>
        <v>0</v>
      </c>
      <c r="K148" s="43">
        <f>K98+K108</f>
        <v>0</v>
      </c>
      <c r="L148" s="97">
        <f>L98+L108</f>
        <v>0</v>
      </c>
      <c r="M148" s="97">
        <f>M98+M108</f>
        <v>0</v>
      </c>
    </row>
    <row r="149" spans="1:13" x14ac:dyDescent="0.25">
      <c r="A149" s="27"/>
      <c r="B149" s="10" t="s">
        <v>180</v>
      </c>
      <c r="C149" s="84"/>
      <c r="D149" s="44">
        <f t="shared" ref="D149:I149" si="39">D94-D148</f>
        <v>0</v>
      </c>
      <c r="E149" s="44">
        <f t="shared" si="39"/>
        <v>0</v>
      </c>
      <c r="F149" s="44">
        <f t="shared" si="39"/>
        <v>0</v>
      </c>
      <c r="G149" s="44">
        <f t="shared" si="39"/>
        <v>0</v>
      </c>
      <c r="H149" s="44">
        <f t="shared" si="39"/>
        <v>0</v>
      </c>
      <c r="I149" s="44">
        <f t="shared" si="39"/>
        <v>0</v>
      </c>
      <c r="J149" s="44">
        <f>J94-J148</f>
        <v>0</v>
      </c>
      <c r="K149" s="44">
        <f>K94-K148</f>
        <v>0</v>
      </c>
      <c r="L149" s="98">
        <f>L94-L148</f>
        <v>0</v>
      </c>
      <c r="M149" s="98">
        <f>M94-M148</f>
        <v>0</v>
      </c>
    </row>
    <row r="151" spans="1:13" ht="17.25" x14ac:dyDescent="0.25">
      <c r="B151" s="100" t="s">
        <v>205</v>
      </c>
    </row>
  </sheetData>
  <sheetProtection algorithmName="SHA-512" hashValue="1GYA7WCcQ3b+uT+dwNh8ZlQ+jNZ/V2n0NlDSpstY03L7Nk0UVXKxrWVTpV808JYoYnMWhHKWb3dxpH4g4i4Rzg==" saltValue="w4M7AaM7Rhx/ARHSTcCgJQ==" spinCount="100000" sheet="1" objects="1" scenarios="1" formatCells="0" formatColumns="0" formatRows="0" insertColumns="0" insertRows="0" deleteColumns="0" deleteRows="0"/>
  <mergeCells count="14">
    <mergeCell ref="A9:B9"/>
    <mergeCell ref="C9:F9"/>
    <mergeCell ref="A10:B10"/>
    <mergeCell ref="C10:F10"/>
    <mergeCell ref="A11:B11"/>
    <mergeCell ref="C11:F11"/>
    <mergeCell ref="G18:M18"/>
    <mergeCell ref="G96:M96"/>
    <mergeCell ref="A12:B12"/>
    <mergeCell ref="C12:F12"/>
    <mergeCell ref="A13:B13"/>
    <mergeCell ref="C13:F13"/>
    <mergeCell ref="A14:B14"/>
    <mergeCell ref="C14:F14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Header>&amp;CGranty B+R księgowość pełna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C4C9-2ED3-44BD-BFCD-A796A6315074}">
  <sheetPr>
    <pageSetUpPr fitToPage="1"/>
  </sheetPr>
  <dimension ref="A1:M40"/>
  <sheetViews>
    <sheetView tabSelected="1" topLeftCell="A33" workbookViewId="0">
      <selection activeCell="G51" sqref="G51"/>
    </sheetView>
  </sheetViews>
  <sheetFormatPr defaultRowHeight="15" x14ac:dyDescent="0.25"/>
  <cols>
    <col min="1" max="1" width="6.85546875" customWidth="1"/>
    <col min="2" max="2" width="38" customWidth="1"/>
    <col min="3" max="3" width="15.28515625" customWidth="1"/>
    <col min="4" max="5" width="15.140625" customWidth="1"/>
    <col min="6" max="6" width="17.140625" customWidth="1"/>
    <col min="7" max="7" width="15.42578125" customWidth="1"/>
    <col min="8" max="8" width="15.7109375" customWidth="1"/>
    <col min="9" max="9" width="14" customWidth="1"/>
    <col min="10" max="10" width="15.140625" customWidth="1"/>
    <col min="11" max="11" width="15.85546875" customWidth="1"/>
    <col min="12" max="13" width="15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ht="15.75" thickBot="1" x14ac:dyDescent="0.3"/>
    <row r="9" spans="1:13" ht="21.75" thickBot="1" x14ac:dyDescent="0.4">
      <c r="A9" s="110" t="s">
        <v>0</v>
      </c>
      <c r="B9" s="111"/>
      <c r="C9" s="112">
        <f>+'Rachunek Zysków i Strat'!C9:F9</f>
        <v>0</v>
      </c>
      <c r="D9" s="113"/>
      <c r="E9" s="114"/>
    </row>
    <row r="10" spans="1:13" ht="21.75" thickBot="1" x14ac:dyDescent="0.4">
      <c r="A10" s="115" t="s">
        <v>1</v>
      </c>
      <c r="B10" s="116"/>
      <c r="C10" s="112">
        <f>+'Rachunek Zysków i Strat'!C10:F10</f>
        <v>0</v>
      </c>
      <c r="D10" s="113"/>
      <c r="E10" s="114"/>
    </row>
    <row r="11" spans="1:13" ht="21.75" thickBot="1" x14ac:dyDescent="0.4">
      <c r="A11" s="115" t="s">
        <v>2</v>
      </c>
      <c r="B11" s="116"/>
      <c r="C11" s="112">
        <f>+'Rachunek Zysków i Strat'!C11:F11</f>
        <v>0</v>
      </c>
      <c r="D11" s="113"/>
      <c r="E11" s="114"/>
    </row>
    <row r="12" spans="1:13" ht="21.75" thickBot="1" x14ac:dyDescent="0.4">
      <c r="A12" s="119" t="s">
        <v>204</v>
      </c>
      <c r="B12" s="120"/>
      <c r="C12" s="112">
        <f>+'Rachunek Zysków i Strat'!C12:F12</f>
        <v>0</v>
      </c>
      <c r="D12" s="113"/>
      <c r="E12" s="114"/>
    </row>
    <row r="13" spans="1:13" ht="21.75" thickBot="1" x14ac:dyDescent="0.4">
      <c r="A13" s="121" t="s">
        <v>3</v>
      </c>
      <c r="B13" s="122"/>
      <c r="C13" s="112">
        <f>+'Rachunek Zysków i Strat'!C13:F13</f>
        <v>0</v>
      </c>
      <c r="D13" s="113"/>
      <c r="E13" s="114"/>
    </row>
    <row r="14" spans="1:13" ht="21" x14ac:dyDescent="0.35">
      <c r="A14" s="121" t="s">
        <v>4</v>
      </c>
      <c r="B14" s="122"/>
      <c r="C14" s="112">
        <f>+'Rachunek Zysków i Strat'!C14:F14</f>
        <v>0</v>
      </c>
      <c r="D14" s="113"/>
      <c r="E14" s="114"/>
    </row>
    <row r="16" spans="1:13" x14ac:dyDescent="0.25">
      <c r="L16" t="s">
        <v>203</v>
      </c>
    </row>
    <row r="18" spans="1:13" ht="30" x14ac:dyDescent="0.25">
      <c r="A18" s="117" t="s">
        <v>181</v>
      </c>
      <c r="B18" s="118"/>
      <c r="C18" s="9" t="s">
        <v>66</v>
      </c>
      <c r="D18" s="9" t="s">
        <v>6</v>
      </c>
      <c r="E18" s="9" t="s">
        <v>7</v>
      </c>
      <c r="F18" s="9" t="s">
        <v>8</v>
      </c>
      <c r="G18" s="108" t="s">
        <v>9</v>
      </c>
      <c r="H18" s="109"/>
      <c r="I18" s="109"/>
      <c r="J18" s="109"/>
      <c r="K18" s="109"/>
      <c r="L18" s="109"/>
      <c r="M18" s="109"/>
    </row>
    <row r="19" spans="1:13" ht="18.75" x14ac:dyDescent="0.3">
      <c r="A19" s="46"/>
      <c r="B19" s="47"/>
      <c r="C19" s="11">
        <f>+'Rachunek Zysków i Strat'!C19</f>
        <v>2023</v>
      </c>
      <c r="D19" s="11">
        <f>+'Rachunek Zysków i Strat'!D19</f>
        <v>2024</v>
      </c>
      <c r="E19" s="11">
        <f>+'Rachunek Zysków i Strat'!E19</f>
        <v>2025</v>
      </c>
      <c r="F19" s="12">
        <f>+'Rachunek Zysków i Strat'!F19</f>
        <v>46112</v>
      </c>
      <c r="G19" s="2">
        <f>+'Rachunek Zysków i Strat'!G19</f>
        <v>2026</v>
      </c>
      <c r="H19" s="2">
        <f>+'Rachunek Zysków i Strat'!H19</f>
        <v>2027</v>
      </c>
      <c r="I19" s="2">
        <f>+'Rachunek Zysków i Strat'!I19</f>
        <v>2028</v>
      </c>
      <c r="J19" s="2">
        <f>+'Rachunek Zysków i Strat'!J19</f>
        <v>2029</v>
      </c>
      <c r="K19" s="2">
        <f>+'Rachunek Zysków i Strat'!K19</f>
        <v>2030</v>
      </c>
      <c r="L19" s="86">
        <f>+'Rachunek Zysków i Strat'!L19</f>
        <v>2031</v>
      </c>
      <c r="M19" s="86">
        <f>+'Rachunek Zysków i Strat'!M19</f>
        <v>2032</v>
      </c>
    </row>
    <row r="20" spans="1:13" x14ac:dyDescent="0.25">
      <c r="A20" s="48">
        <v>1</v>
      </c>
      <c r="B20" s="49" t="s">
        <v>182</v>
      </c>
      <c r="C20" s="85"/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99">
        <v>0</v>
      </c>
      <c r="M20" s="99">
        <v>0</v>
      </c>
    </row>
    <row r="21" spans="1:13" x14ac:dyDescent="0.25">
      <c r="A21" s="48">
        <f>1+A20</f>
        <v>2</v>
      </c>
      <c r="B21" s="50" t="s">
        <v>183</v>
      </c>
      <c r="C21" s="85"/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99">
        <v>0</v>
      </c>
      <c r="M21" s="99">
        <v>0</v>
      </c>
    </row>
    <row r="22" spans="1:13" x14ac:dyDescent="0.25">
      <c r="A22" s="48">
        <f t="shared" ref="A22:A38" si="0">1+A21</f>
        <v>3</v>
      </c>
      <c r="B22" s="51" t="s">
        <v>184</v>
      </c>
      <c r="C22" s="85"/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99">
        <v>0</v>
      </c>
      <c r="M22" s="99">
        <v>0</v>
      </c>
    </row>
    <row r="23" spans="1:13" ht="24.75" x14ac:dyDescent="0.25">
      <c r="A23" s="48">
        <f t="shared" si="0"/>
        <v>4</v>
      </c>
      <c r="B23" s="52" t="s">
        <v>185</v>
      </c>
      <c r="C23" s="85"/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99">
        <v>0</v>
      </c>
      <c r="M23" s="99">
        <v>0</v>
      </c>
    </row>
    <row r="24" spans="1:13" ht="24.75" x14ac:dyDescent="0.25">
      <c r="A24" s="48">
        <f t="shared" si="0"/>
        <v>5</v>
      </c>
      <c r="B24" s="52" t="s">
        <v>186</v>
      </c>
      <c r="C24" s="85"/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99">
        <v>0</v>
      </c>
      <c r="M24" s="99">
        <v>0</v>
      </c>
    </row>
    <row r="25" spans="1:13" x14ac:dyDescent="0.25">
      <c r="A25" s="48">
        <f t="shared" si="0"/>
        <v>6</v>
      </c>
      <c r="B25" s="52" t="s">
        <v>187</v>
      </c>
      <c r="C25" s="85"/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9">
        <v>0</v>
      </c>
      <c r="M25" s="99">
        <v>0</v>
      </c>
    </row>
    <row r="26" spans="1:13" x14ac:dyDescent="0.25">
      <c r="A26" s="48">
        <f t="shared" si="0"/>
        <v>7</v>
      </c>
      <c r="B26" s="52" t="s">
        <v>188</v>
      </c>
      <c r="C26" s="85"/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99">
        <v>0</v>
      </c>
      <c r="M26" s="99">
        <v>0</v>
      </c>
    </row>
    <row r="27" spans="1:13" x14ac:dyDescent="0.25">
      <c r="A27" s="48">
        <f t="shared" si="0"/>
        <v>8</v>
      </c>
      <c r="B27" s="50" t="s">
        <v>189</v>
      </c>
      <c r="C27" s="85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99">
        <v>0</v>
      </c>
      <c r="M27" s="99">
        <v>0</v>
      </c>
    </row>
    <row r="28" spans="1:13" x14ac:dyDescent="0.25">
      <c r="A28" s="48">
        <f t="shared" si="0"/>
        <v>9</v>
      </c>
      <c r="B28" s="50" t="s">
        <v>190</v>
      </c>
      <c r="C28" s="85"/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99">
        <v>0</v>
      </c>
      <c r="M28" s="99">
        <v>0</v>
      </c>
    </row>
    <row r="29" spans="1:13" x14ac:dyDescent="0.25">
      <c r="A29" s="48">
        <f t="shared" si="0"/>
        <v>10</v>
      </c>
      <c r="B29" s="50" t="s">
        <v>191</v>
      </c>
      <c r="C29" s="85"/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99">
        <v>0</v>
      </c>
      <c r="M29" s="99">
        <v>0</v>
      </c>
    </row>
    <row r="30" spans="1:13" x14ac:dyDescent="0.25">
      <c r="A30" s="48">
        <f t="shared" si="0"/>
        <v>11</v>
      </c>
      <c r="B30" s="50" t="s">
        <v>192</v>
      </c>
      <c r="C30" s="85"/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99">
        <v>0</v>
      </c>
      <c r="M30" s="99">
        <v>0</v>
      </c>
    </row>
    <row r="31" spans="1:13" ht="24.75" x14ac:dyDescent="0.25">
      <c r="A31" s="48">
        <f t="shared" si="0"/>
        <v>12</v>
      </c>
      <c r="B31" s="50" t="s">
        <v>193</v>
      </c>
      <c r="C31" s="85"/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99">
        <v>0</v>
      </c>
      <c r="M31" s="99">
        <v>0</v>
      </c>
    </row>
    <row r="32" spans="1:13" ht="16.5" x14ac:dyDescent="0.3">
      <c r="A32" s="48">
        <f t="shared" si="0"/>
        <v>13</v>
      </c>
      <c r="B32" s="53" t="s">
        <v>194</v>
      </c>
      <c r="C32" s="85"/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99">
        <v>0</v>
      </c>
      <c r="M32" s="99">
        <v>0</v>
      </c>
    </row>
    <row r="33" spans="1:13" ht="33" x14ac:dyDescent="0.3">
      <c r="A33" s="48">
        <f t="shared" si="0"/>
        <v>14</v>
      </c>
      <c r="B33" s="53" t="s">
        <v>195</v>
      </c>
      <c r="C33" s="85"/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99">
        <v>0</v>
      </c>
      <c r="M33" s="99">
        <v>0</v>
      </c>
    </row>
    <row r="34" spans="1:13" ht="16.5" x14ac:dyDescent="0.3">
      <c r="A34" s="48">
        <f t="shared" si="0"/>
        <v>15</v>
      </c>
      <c r="B34" s="53" t="s">
        <v>196</v>
      </c>
      <c r="C34" s="85"/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99">
        <v>0</v>
      </c>
      <c r="M34" s="99">
        <v>0</v>
      </c>
    </row>
    <row r="35" spans="1:13" x14ac:dyDescent="0.25">
      <c r="A35" s="48">
        <f t="shared" si="0"/>
        <v>16</v>
      </c>
      <c r="B35" s="50" t="s">
        <v>197</v>
      </c>
      <c r="C35" s="85"/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99">
        <v>0</v>
      </c>
      <c r="M35" s="99">
        <v>0</v>
      </c>
    </row>
    <row r="36" spans="1:13" ht="24.75" x14ac:dyDescent="0.25">
      <c r="A36" s="48">
        <f t="shared" si="0"/>
        <v>17</v>
      </c>
      <c r="B36" s="50" t="s">
        <v>198</v>
      </c>
      <c r="C36" s="85"/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99">
        <v>0</v>
      </c>
      <c r="M36" s="99">
        <v>0</v>
      </c>
    </row>
    <row r="37" spans="1:13" x14ac:dyDescent="0.25">
      <c r="A37" s="48">
        <f t="shared" si="0"/>
        <v>18</v>
      </c>
      <c r="B37" s="50" t="s">
        <v>199</v>
      </c>
      <c r="C37" s="85"/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99">
        <v>0</v>
      </c>
      <c r="M37" s="99">
        <v>0</v>
      </c>
    </row>
    <row r="38" spans="1:13" x14ac:dyDescent="0.25">
      <c r="A38" s="48">
        <f t="shared" si="0"/>
        <v>19</v>
      </c>
      <c r="B38" s="50" t="s">
        <v>200</v>
      </c>
      <c r="C38" s="85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99">
        <v>0</v>
      </c>
      <c r="M38" s="99">
        <v>0</v>
      </c>
    </row>
    <row r="40" spans="1:13" ht="17.25" x14ac:dyDescent="0.25">
      <c r="B40" s="100" t="s">
        <v>205</v>
      </c>
    </row>
  </sheetData>
  <sheetProtection algorithmName="SHA-512" hashValue="6q1tkry9Gy4Yk6cSnrmGbIst4sGfaePrcJosgZL3RDAQKA82QXLm/eXe2dSONl4fQjR0q/qWe4NY5+Wv6zsEVw==" saltValue="mTDrFCpB03ApbNNKkqVcMQ==" spinCount="100000" sheet="1" objects="1" scenarios="1" formatCells="0" formatColumns="0" formatRows="0" insertColumns="0" insertRows="0" deleteColumns="0" deleteRows="0"/>
  <mergeCells count="14">
    <mergeCell ref="G18:M18"/>
    <mergeCell ref="A9:B9"/>
    <mergeCell ref="C9:E9"/>
    <mergeCell ref="A10:B10"/>
    <mergeCell ref="C10:E10"/>
    <mergeCell ref="A11:B11"/>
    <mergeCell ref="C11:E11"/>
    <mergeCell ref="A18:B18"/>
    <mergeCell ref="A12:B12"/>
    <mergeCell ref="C12:E12"/>
    <mergeCell ref="A13:B13"/>
    <mergeCell ref="C13:E13"/>
    <mergeCell ref="A14:B14"/>
    <mergeCell ref="C14:E14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Header>&amp;CGranty B+R księgowość pełna</oddHead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Rachunek Zysków i Strat</vt:lpstr>
      <vt:lpstr>Bilans</vt:lpstr>
      <vt:lpstr>Informacje uzupełniające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Celmer</dc:creator>
  <cp:lastModifiedBy>Marta Lewandowska</cp:lastModifiedBy>
  <cp:lastPrinted>2025-02-03T12:35:13Z</cp:lastPrinted>
  <dcterms:created xsi:type="dcterms:W3CDTF">2024-03-05T07:53:21Z</dcterms:created>
  <dcterms:modified xsi:type="dcterms:W3CDTF">2026-04-07T08:33:58Z</dcterms:modified>
</cp:coreProperties>
</file>